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Mapa de Endereços" sheetId="2" state="visible" r:id="rId2"/>
    <sheet xmlns:r="http://schemas.openxmlformats.org/officeDocument/2006/relationships" name="Ocupação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0" hidden="1">'Resumo'!$A$10:$K$20</definedName>
    <definedName name="_xlnm._FilterDatabase" localSheetId="1" hidden="1">'Mapa de Endereços'!$A$5:$K$205</definedName>
    <definedName name="_xlnm._FilterDatabase" localSheetId="2" hidden="1">'Ocupação'!$A$5:$P$505</definedName>
  </definedNames>
  <calcPr calcId="0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0.0%"/>
    <numFmt numFmtId="165" formatCode="dd/mm/yyyy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b val="1"/>
      <color rgb="00FFFFFF"/>
      <sz val="10"/>
    </font>
    <font>
      <name val="Calibri"/>
      <b val="1"/>
      <color rgb="0017372E"/>
      <sz val="18"/>
    </font>
    <font>
      <name val="Calibri"/>
      <color rgb="004F5552"/>
      <sz val="10"/>
    </font>
    <font>
      <name val="Calibri"/>
      <i val="1"/>
      <color rgb="00666666"/>
      <sz val="10"/>
    </font>
    <font>
      <name val="Calibri"/>
      <color rgb="002F3532"/>
      <sz val="10"/>
    </font>
  </fonts>
  <fills count="8">
    <fill>
      <patternFill/>
    </fill>
    <fill>
      <patternFill patternType="gray125"/>
    </fill>
    <fill>
      <patternFill patternType="solid">
        <fgColor rgb="0017372E"/>
      </patternFill>
    </fill>
    <fill>
      <patternFill patternType="solid">
        <fgColor rgb="00C65D32"/>
      </patternFill>
    </fill>
    <fill>
      <patternFill patternType="solid">
        <fgColor rgb="00FFFFFF"/>
      </patternFill>
    </fill>
    <fill>
      <patternFill patternType="solid">
        <fgColor rgb="00FFF1C9"/>
      </patternFill>
    </fill>
    <fill>
      <patternFill patternType="solid">
        <fgColor rgb="00F6F0E4"/>
      </patternFill>
    </fill>
    <fill>
      <patternFill patternType="solid">
        <fgColor rgb="00E7E7E7"/>
      </patternFill>
    </fill>
  </fills>
  <borders count="6">
    <border>
      <left/>
      <right/>
      <top/>
      <bottom/>
      <diagonal/>
    </border>
    <border>
      <left style="thin">
        <color rgb="00D8D0C1"/>
      </left>
      <right style="thin">
        <color rgb="00D8D0C1"/>
      </right>
      <top style="thin">
        <color rgb="00D8D0C1"/>
      </top>
      <bottom style="thin">
        <color rgb="00D8D0C1"/>
      </bottom>
    </border>
    <border>
      <left/>
      <right/>
      <top style="thin">
        <color rgb="00D8D0C1"/>
      </top>
      <bottom/>
      <diagonal/>
    </border>
    <border>
      <left/>
      <right style="thin">
        <color rgb="00D8D0C1"/>
      </right>
      <top style="thin">
        <color rgb="00D8D0C1"/>
      </top>
      <bottom/>
      <diagonal/>
    </border>
    <border>
      <left/>
      <right/>
      <top style="thin">
        <color rgb="00D8D0C1"/>
      </top>
      <bottom style="thin">
        <color rgb="00D8D0C1"/>
      </bottom>
      <diagonal/>
    </border>
    <border>
      <left/>
      <right style="thin">
        <color rgb="00D8D0C1"/>
      </right>
      <top style="thin">
        <color rgb="00D8D0C1"/>
      </top>
      <bottom style="thin">
        <color rgb="00D8D0C1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Continuous" vertical="center"/>
    </xf>
    <xf numFmtId="0" fontId="3" fillId="3" borderId="1" applyAlignment="1" pivotButton="0" quotePrefix="0" xfId="0">
      <alignment horizontal="centerContinuous" vertical="center"/>
    </xf>
    <xf numFmtId="3" fontId="4" fillId="4" borderId="1" applyAlignment="1" pivotButton="0" quotePrefix="0" xfId="0">
      <alignment horizontal="centerContinuous" vertical="center"/>
    </xf>
    <xf numFmtId="0" fontId="4" fillId="4" borderId="1" applyAlignment="1" pivotButton="0" quotePrefix="0" xfId="0">
      <alignment horizontal="centerContinuous" vertical="center"/>
    </xf>
    <xf numFmtId="3" fontId="4" fillId="5" borderId="1" applyAlignment="1" pivotButton="0" quotePrefix="0" xfId="0">
      <alignment horizontal="centerContinuous" vertical="center"/>
    </xf>
    <xf numFmtId="0" fontId="4" fillId="5" borderId="1" applyAlignment="1" pivotButton="0" quotePrefix="0" xfId="0">
      <alignment horizontal="centerContinuous" vertical="center"/>
    </xf>
    <xf numFmtId="164" fontId="4" fillId="4" borderId="1" applyAlignment="1" pivotButton="0" quotePrefix="0" xfId="0">
      <alignment horizontal="centerContinuous" vertical="center"/>
    </xf>
    <xf numFmtId="0" fontId="3" fillId="2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3" fontId="5" fillId="6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3" fontId="5" fillId="4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  <xf numFmtId="0" fontId="7" fillId="5" borderId="1" applyAlignment="1" pivotButton="0" quotePrefix="0" xfId="0">
      <alignment horizontal="left" vertical="center"/>
    </xf>
    <xf numFmtId="0" fontId="7" fillId="5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left" vertical="center"/>
    </xf>
    <xf numFmtId="3" fontId="5" fillId="7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left" vertical="center" wrapText="1"/>
    </xf>
    <xf numFmtId="0" fontId="5" fillId="7" borderId="1" applyAlignment="1" pivotButton="0" quotePrefix="0" xfId="0">
      <alignment horizontal="left" vertical="center" wrapText="1"/>
    </xf>
    <xf numFmtId="3" fontId="7" fillId="5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top" wrapText="1"/>
    </xf>
    <xf numFmtId="165" fontId="7" fillId="5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left" vertical="top" wrapText="1"/>
    </xf>
    <xf numFmtId="0" fontId="7" fillId="6" borderId="1" applyAlignment="1" pivotButton="0" quotePrefix="0" xfId="0">
      <alignment horizontal="left" vertical="top" wrapText="1"/>
    </xf>
    <xf numFmtId="0" fontId="3" fillId="3" borderId="1" pivotButton="0" quotePrefix="0" xfId="0"/>
    <xf numFmtId="0" fontId="0" fillId="3" borderId="1" pivotButton="0" quotePrefix="0" xfId="0"/>
    <xf numFmtId="0" fontId="0" fillId="0" borderId="4" pivotButton="0" quotePrefix="0" xfId="0"/>
    <xf numFmtId="0" fontId="0" fillId="0" borderId="5" pivotButton="0" quotePrefix="0" xfId="0"/>
    <xf numFmtId="165" fontId="7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6">
    <dxf>
      <font>
        <name val="Calibri"/>
        <b val="1"/>
        <color rgb="00B7473A"/>
        <sz val="10"/>
      </font>
      <fill>
        <patternFill patternType="solid">
          <fgColor rgb="00F8D9C5"/>
        </patternFill>
      </fill>
    </dxf>
    <dxf>
      <font>
        <name val="Calibri"/>
        <b val="1"/>
        <color rgb="00B7473A"/>
        <sz val="10"/>
      </font>
      <fill>
        <patternFill patternType="solid">
          <fgColor rgb="00F4D6D2"/>
        </patternFill>
      </fill>
    </dxf>
    <dxf>
      <fill>
        <patternFill patternType="solid">
          <fgColor rgb="00FFF1C9"/>
        </patternFill>
      </fill>
    </dxf>
    <dxf>
      <fill>
        <patternFill patternType="solid">
          <fgColor rgb="00F8D9C5"/>
        </patternFill>
      </fill>
    </dxf>
    <dxf>
      <font>
        <name val="Calibri"/>
        <color rgb="00666666"/>
        <sz val="10"/>
      </font>
      <fill>
        <patternFill patternType="solid">
          <fgColor rgb="00E3E3E3"/>
        </patternFill>
      </fill>
    </dxf>
    <dxf>
      <font>
        <name val="Calibri"/>
        <b val="1"/>
        <color rgb="002D6A57"/>
        <sz val="10"/>
      </font>
      <fill>
        <patternFill patternType="solid">
          <fgColor rgb="00DDED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Ocupação das posições</a:t>
            </a:r>
          </a:p>
        </rich>
      </tx>
    </title>
    <plotArea>
      <doughnutChart>
        <varyColors val="1"/>
        <ser>
          <idx val="0"/>
          <order val="0"/>
          <tx>
            <strRef>
              <f>'Resumo'!O2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D6A57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E6B84A"/>
              </a:solidFill>
              <a:ln xmlns:a="http://schemas.openxmlformats.org/drawingml/2006/main">
                <a:prstDash val="solid"/>
              </a:ln>
            </spPr>
          </dPt>
          <cat>
            <numRef>
              <f>'Resumo'!$N$3:$N$4</f>
            </numRef>
          </cat>
          <val>
            <numRef>
              <f>'Resumo'!$O$3:$O$4</f>
            </numRef>
          </val>
        </ser>
        <dLbls>
          <showLegendKey val="0"/>
          <showVal val="0"/>
          <showCatName val="0"/>
          <showPercent val="1"/>
        </dLbls>
        <firstSliceAng val="270"/>
        <holeSize val="58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22</row>
      <rowOff>0</rowOff>
    </from>
    <ext cx="4392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Enderecos" displayName="tbEnderecos" ref="A5:K205" headerRowCount="1">
  <autoFilter ref="A5:K205"/>
  <tableColumns count="11">
    <tableColumn id="1" name="Depósito"/>
    <tableColumn id="2" name="Zona"/>
    <tableColumn id="3" name="Rua"/>
    <tableColumn id="4" name="Módulo"/>
    <tableColumn id="5" name="Nível"/>
    <tableColumn id="6" name="Código do endereço"/>
    <tableColumn id="7" name="Ativo?"/>
    <tableColumn id="8" name="Saldo na posição"/>
    <tableColumn id="9" name="SKUs distintos"/>
    <tableColumn id="10" name="Situação"/>
    <tableColumn id="11" name="Verificação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Ocupacao" displayName="tbOcupacao" ref="A5:P505" headerRowCount="1">
  <autoFilter ref="A5:P505"/>
  <tableColumns count="16">
    <tableColumn id="1" name="Código do endereço"/>
    <tableColumn id="2" name="Depósito"/>
    <tableColumn id="3" name="Zona"/>
    <tableColumn id="4" name="Rua"/>
    <tableColumn id="5" name="Módulo"/>
    <tableColumn id="6" name="Nível"/>
    <tableColumn id="7" name="SKU"/>
    <tableColumn id="8" name="Produto"/>
    <tableColumn id="9" name="Quantidade"/>
    <tableColumn id="10" name="Chave SKU-endereço"/>
    <tableColumn id="11" name="Reservado para expansão técnica"/>
    <tableColumn id="12" name="Validade do endereço"/>
    <tableColumn id="13" name="Registro válido?"/>
    <tableColumn id="14" name="Primeira ocorrência de SKU válido"/>
    <tableColumn id="15" name="Posições válidas do SKU"/>
    <tableColumn id="16" name="Alert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tabColor rgb="0017372E"/>
    <outlinePr summaryBelow="1" summaryRight="1"/>
    <pageSetUpPr/>
  </sheetPr>
  <dimension ref="A1:O20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18" customWidth="1" min="3" max="3"/>
    <col width="12" customWidth="1" min="4" max="4"/>
    <col width="18" customWidth="1" min="5" max="5"/>
    <col width="12" customWidth="1" min="6" max="6"/>
    <col width="18" customWidth="1" min="7" max="7"/>
    <col width="18" customWidth="1" min="8" max="8"/>
    <col width="32" customWidth="1" min="9" max="9"/>
    <col width="12" customWidth="1" min="10" max="10"/>
    <col width="14" customWidth="1" min="11" max="11"/>
    <col hidden="1" width="13" customWidth="1" min="14" max="14"/>
    <col hidden="1" width="13" customWidth="1" min="15" max="15"/>
  </cols>
  <sheetData>
    <row r="1" ht="28" customHeight="1">
      <c r="A1" s="1" t="inlineStr">
        <is>
          <t>Painel de endereçamento de estoque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1" t="n"/>
    </row>
    <row r="2" ht="22" customHeight="1">
      <c r="A2" s="2" t="inlineStr">
        <is>
          <t>Visão da ocupação atual por posição física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N2" t="inlineStr">
        <is>
          <t>Situação</t>
        </is>
      </c>
      <c r="O2" t="inlineStr">
        <is>
          <t>Quantidade</t>
        </is>
      </c>
    </row>
    <row r="3">
      <c r="A3" s="3" t="inlineStr">
        <is>
          <t>Endereços ativos válidos</t>
        </is>
      </c>
      <c r="B3" s="3" t="n"/>
      <c r="C3" s="3" t="inlineStr">
        <is>
          <t>Posições ocupadas</t>
        </is>
      </c>
      <c r="D3" s="3" t="n"/>
      <c r="E3" s="3" t="inlineStr">
        <is>
          <t>Posições vazias</t>
        </is>
      </c>
      <c r="F3" s="3" t="n"/>
      <c r="G3" s="3" t="inlineStr">
        <is>
          <t>Ocupação das posições</t>
        </is>
      </c>
      <c r="H3" s="3" t="n"/>
      <c r="N3" t="inlineStr">
        <is>
          <t>Ocupadas</t>
        </is>
      </c>
      <c r="O3">
        <f>C4</f>
        <v/>
      </c>
    </row>
    <row r="4">
      <c r="A4" s="4">
        <f>COUNTIFS('Mapa de Endereços'!$K$6:$K$205,"OK",'Mapa de Endereços'!$G$6:$G$205,"Sim")</f>
        <v/>
      </c>
      <c r="B4" s="5" t="n"/>
      <c r="C4" s="4">
        <f>COUNTIF('Mapa de Endereços'!$J$6:$J$205,"OCUPADA")</f>
        <v/>
      </c>
      <c r="D4" s="5" t="n"/>
      <c r="E4" s="6">
        <f>COUNTIF('Mapa de Endereços'!$J$6:$J$205,"VAZIA")</f>
        <v/>
      </c>
      <c r="F4" s="7" t="n"/>
      <c r="G4" s="8">
        <f>IFERROR(C4/(C4+E4),0)</f>
        <v/>
      </c>
      <c r="H4" s="5" t="n"/>
      <c r="N4" t="inlineStr">
        <is>
          <t>Vazias</t>
        </is>
      </c>
      <c r="O4">
        <f>E4</f>
        <v/>
      </c>
    </row>
    <row r="5"/>
    <row r="6">
      <c r="A6" s="3" t="inlineStr">
        <is>
          <t>Unidades endereçadas válidas</t>
        </is>
      </c>
      <c r="B6" s="3" t="n"/>
      <c r="C6" s="3" t="inlineStr">
        <is>
          <t>SKUs distintos válidos</t>
        </is>
      </c>
      <c r="D6" s="3" t="n"/>
      <c r="E6" s="3" t="inlineStr">
        <is>
          <t>SKUs espalhados</t>
        </is>
      </c>
      <c r="F6" s="3" t="n"/>
      <c r="G6" s="3" t="inlineStr">
        <is>
          <t>Linhas para revisar</t>
        </is>
      </c>
      <c r="H6" s="3" t="n"/>
    </row>
    <row r="7">
      <c r="A7" s="4">
        <f>SUMIFS('Ocupação'!$I$6:$I$505,'Ocupação'!$M$6:$M$505,"Sim")</f>
        <v/>
      </c>
      <c r="B7" s="5" t="n"/>
      <c r="C7" s="4">
        <f>SUM('Ocupação'!$N$6:$N$505)</f>
        <v/>
      </c>
      <c r="D7" s="5" t="n"/>
      <c r="E7" s="4">
        <f>COUNTIFS('Ocupação'!$N$6:$N$505,1,'Ocupação'!$O$6:$O$505,"&gt;1")</f>
        <v/>
      </c>
      <c r="F7" s="5" t="n"/>
      <c r="G7" s="4">
        <f>COUNTIFS('Ocupação'!$P$6:$P$505,"&lt;&gt;",'Ocupação'!$P$6:$P$505,"&lt;&gt;OK",'Ocupação'!$P$6:$P$505,"&lt;&gt;SKU ESPALHADO")</f>
        <v/>
      </c>
      <c r="H7" s="5" t="n"/>
    </row>
    <row r="8"/>
    <row r="9"/>
    <row r="10">
      <c r="A10" s="9" t="inlineStr">
        <is>
          <t>Código do endereço</t>
        </is>
      </c>
      <c r="B10" s="9" t="inlineStr">
        <is>
          <t>Depósito</t>
        </is>
      </c>
      <c r="C10" s="9" t="inlineStr">
        <is>
          <t>Zona</t>
        </is>
      </c>
      <c r="D10" s="9" t="inlineStr">
        <is>
          <t>Rua</t>
        </is>
      </c>
      <c r="E10" s="9" t="inlineStr">
        <is>
          <t>Módulo</t>
        </is>
      </c>
      <c r="F10" s="9" t="inlineStr">
        <is>
          <t>Nível</t>
        </is>
      </c>
      <c r="H10" s="9" t="inlineStr">
        <is>
          <t>SKU</t>
        </is>
      </c>
      <c r="I10" s="9" t="inlineStr">
        <is>
          <t>Produto</t>
        </is>
      </c>
      <c r="J10" s="9" t="inlineStr">
        <is>
          <t>Posições</t>
        </is>
      </c>
      <c r="K10" s="9" t="inlineStr">
        <is>
          <t>Unidades</t>
        </is>
      </c>
    </row>
    <row r="11">
      <c r="A11" s="10">
        <f>IFERROR(INDEX('Mapa de Endereços'!$F$6:$F$205,AGGREGATE(15,6,(ROW('Mapa de Endereços'!$F$6:$F$205)-ROW('Mapa de Endereços'!$F$6)+1)/(('Mapa de Endereços'!$J$6:$J$205="VAZIA")*('Mapa de Endereços'!$K$6:$K$205="OK")),ROWS($A$11:A11))),"")</f>
        <v/>
      </c>
      <c r="B11" s="10">
        <f>IFERROR(INDEX('Mapa de Endereços'!$A$6:$A$205,AGGREGATE(15,6,(ROW('Mapa de Endereços'!$F$6:$F$205)-ROW('Mapa de Endereços'!$F$6)+1)/(('Mapa de Endereços'!$J$6:$J$205="VAZIA")*('Mapa de Endereços'!$K$6:$K$205="OK")),ROWS($A$11:A11))),"")</f>
        <v/>
      </c>
      <c r="C11" s="10">
        <f>IFERROR(INDEX('Mapa de Endereços'!$B$6:$B$205,AGGREGATE(15,6,(ROW('Mapa de Endereços'!$F$6:$F$205)-ROW('Mapa de Endereços'!$F$6)+1)/(('Mapa de Endereços'!$J$6:$J$205="VAZIA")*('Mapa de Endereços'!$K$6:$K$205="OK")),ROWS($A$11:A11))),"")</f>
        <v/>
      </c>
      <c r="D11" s="10">
        <f>IFERROR(INDEX('Mapa de Endereços'!$C$6:$C$205,AGGREGATE(15,6,(ROW('Mapa de Endereços'!$F$6:$F$205)-ROW('Mapa de Endereços'!$F$6)+1)/(('Mapa de Endereços'!$J$6:$J$205="VAZIA")*('Mapa de Endereços'!$K$6:$K$205="OK")),ROWS($A$11:A11))),"")</f>
        <v/>
      </c>
      <c r="E11" s="10">
        <f>IFERROR(INDEX('Mapa de Endereços'!$D$6:$D$205,AGGREGATE(15,6,(ROW('Mapa de Endereços'!$F$6:$F$205)-ROW('Mapa de Endereços'!$F$6)+1)/(('Mapa de Endereços'!$J$6:$J$205="VAZIA")*('Mapa de Endereços'!$K$6:$K$205="OK")),ROWS($A$11:A11))),"")</f>
        <v/>
      </c>
      <c r="F11" s="10">
        <f>IFERROR(INDEX('Mapa de Endereços'!$E$6:$E$205,AGGREGATE(15,6,(ROW('Mapa de Endereços'!$F$6:$F$205)-ROW('Mapa de Endereços'!$F$6)+1)/(('Mapa de Endereços'!$J$6:$J$205="VAZIA")*('Mapa de Endereços'!$K$6:$K$205="OK")),ROWS($A$11:A11))),"")</f>
        <v/>
      </c>
      <c r="H11" s="10">
        <f>IFERROR(INDEX('Ocupação'!$G$6:$G$505,AGGREGATE(15,6,(ROW('Ocupação'!$G$6:$G$505)-ROW('Ocupação'!$G$6)+1)/(('Ocupação'!$N$6:$N$505=1)*('Ocupação'!$O$6:$O$505&gt;1)),ROWS($H$11:H11))),"")</f>
        <v/>
      </c>
      <c r="I11" s="10">
        <f>IFERROR(INDEX('Ocupação'!$H$6:$H$505,AGGREGATE(15,6,(ROW('Ocupação'!$G$6:$G$505)-ROW('Ocupação'!$G$6)+1)/(('Ocupação'!$N$6:$N$505=1)*('Ocupação'!$O$6:$O$505&gt;1)),ROWS($H$11:H11))),"")</f>
        <v/>
      </c>
      <c r="J11" s="11">
        <f>IF(H11="","",COUNTIFS('Ocupação'!$G$6:$G$505,H11,'Ocupação'!$M$6:$M$505,"Sim"))</f>
        <v/>
      </c>
      <c r="K11" s="11">
        <f>IF(H11="","",SUMIFS('Ocupação'!$I$6:$I$505,'Ocupação'!$G$6:$G$505,H11,'Ocupação'!$M$6:$M$505,"Sim"))</f>
        <v/>
      </c>
    </row>
    <row r="12">
      <c r="A12" s="12">
        <f>IFERROR(INDEX('Mapa de Endereços'!$F$6:$F$205,AGGREGATE(15,6,(ROW('Mapa de Endereços'!$F$6:$F$205)-ROW('Mapa de Endereços'!$F$6)+1)/(('Mapa de Endereços'!$J$6:$J$205="VAZIA")*('Mapa de Endereços'!$K$6:$K$205="OK")),ROWS($A$11:A12))),"")</f>
        <v/>
      </c>
      <c r="B12" s="12">
        <f>IFERROR(INDEX('Mapa de Endereços'!$A$6:$A$205,AGGREGATE(15,6,(ROW('Mapa de Endereços'!$F$6:$F$205)-ROW('Mapa de Endereços'!$F$6)+1)/(('Mapa de Endereços'!$J$6:$J$205="VAZIA")*('Mapa de Endereços'!$K$6:$K$205="OK")),ROWS($A$11:A12))),"")</f>
        <v/>
      </c>
      <c r="C12" s="12">
        <f>IFERROR(INDEX('Mapa de Endereços'!$B$6:$B$205,AGGREGATE(15,6,(ROW('Mapa de Endereços'!$F$6:$F$205)-ROW('Mapa de Endereços'!$F$6)+1)/(('Mapa de Endereços'!$J$6:$J$205="VAZIA")*('Mapa de Endereços'!$K$6:$K$205="OK")),ROWS($A$11:A12))),"")</f>
        <v/>
      </c>
      <c r="D12" s="12">
        <f>IFERROR(INDEX('Mapa de Endereços'!$C$6:$C$205,AGGREGATE(15,6,(ROW('Mapa de Endereços'!$F$6:$F$205)-ROW('Mapa de Endereços'!$F$6)+1)/(('Mapa de Endereços'!$J$6:$J$205="VAZIA")*('Mapa de Endereços'!$K$6:$K$205="OK")),ROWS($A$11:A12))),"")</f>
        <v/>
      </c>
      <c r="E12" s="12">
        <f>IFERROR(INDEX('Mapa de Endereços'!$D$6:$D$205,AGGREGATE(15,6,(ROW('Mapa de Endereços'!$F$6:$F$205)-ROW('Mapa de Endereços'!$F$6)+1)/(('Mapa de Endereços'!$J$6:$J$205="VAZIA")*('Mapa de Endereços'!$K$6:$K$205="OK")),ROWS($A$11:A12))),"")</f>
        <v/>
      </c>
      <c r="F12" s="12">
        <f>IFERROR(INDEX('Mapa de Endereços'!$E$6:$E$205,AGGREGATE(15,6,(ROW('Mapa de Endereços'!$F$6:$F$205)-ROW('Mapa de Endereços'!$F$6)+1)/(('Mapa de Endereços'!$J$6:$J$205="VAZIA")*('Mapa de Endereços'!$K$6:$K$205="OK")),ROWS($A$11:A12))),"")</f>
        <v/>
      </c>
      <c r="H12" s="12">
        <f>IFERROR(INDEX('Ocupação'!$G$6:$G$505,AGGREGATE(15,6,(ROW('Ocupação'!$G$6:$G$505)-ROW('Ocupação'!$G$6)+1)/(('Ocupação'!$N$6:$N$505=1)*('Ocupação'!$O$6:$O$505&gt;1)),ROWS($H$11:H12))),"")</f>
        <v/>
      </c>
      <c r="I12" s="12">
        <f>IFERROR(INDEX('Ocupação'!$H$6:$H$505,AGGREGATE(15,6,(ROW('Ocupação'!$G$6:$G$505)-ROW('Ocupação'!$G$6)+1)/(('Ocupação'!$N$6:$N$505=1)*('Ocupação'!$O$6:$O$505&gt;1)),ROWS($H$11:H12))),"")</f>
        <v/>
      </c>
      <c r="J12" s="13">
        <f>IF(H12="","",COUNTIFS('Ocupação'!$G$6:$G$505,H12,'Ocupação'!$M$6:$M$505,"Sim"))</f>
        <v/>
      </c>
      <c r="K12" s="13">
        <f>IF(H12="","",SUMIFS('Ocupação'!$I$6:$I$505,'Ocupação'!$G$6:$G$505,H12,'Ocupação'!$M$6:$M$505,"Sim"))</f>
        <v/>
      </c>
    </row>
    <row r="13">
      <c r="A13" s="10">
        <f>IFERROR(INDEX('Mapa de Endereços'!$F$6:$F$205,AGGREGATE(15,6,(ROW('Mapa de Endereços'!$F$6:$F$205)-ROW('Mapa de Endereços'!$F$6)+1)/(('Mapa de Endereços'!$J$6:$J$205="VAZIA")*('Mapa de Endereços'!$K$6:$K$205="OK")),ROWS($A$11:A13))),"")</f>
        <v/>
      </c>
      <c r="B13" s="10">
        <f>IFERROR(INDEX('Mapa de Endereços'!$A$6:$A$205,AGGREGATE(15,6,(ROW('Mapa de Endereços'!$F$6:$F$205)-ROW('Mapa de Endereços'!$F$6)+1)/(('Mapa de Endereços'!$J$6:$J$205="VAZIA")*('Mapa de Endereços'!$K$6:$K$205="OK")),ROWS($A$11:A13))),"")</f>
        <v/>
      </c>
      <c r="C13" s="10">
        <f>IFERROR(INDEX('Mapa de Endereços'!$B$6:$B$205,AGGREGATE(15,6,(ROW('Mapa de Endereços'!$F$6:$F$205)-ROW('Mapa de Endereços'!$F$6)+1)/(('Mapa de Endereços'!$J$6:$J$205="VAZIA")*('Mapa de Endereços'!$K$6:$K$205="OK")),ROWS($A$11:A13))),"")</f>
        <v/>
      </c>
      <c r="D13" s="10">
        <f>IFERROR(INDEX('Mapa de Endereços'!$C$6:$C$205,AGGREGATE(15,6,(ROW('Mapa de Endereços'!$F$6:$F$205)-ROW('Mapa de Endereços'!$F$6)+1)/(('Mapa de Endereços'!$J$6:$J$205="VAZIA")*('Mapa de Endereços'!$K$6:$K$205="OK")),ROWS($A$11:A13))),"")</f>
        <v/>
      </c>
      <c r="E13" s="10">
        <f>IFERROR(INDEX('Mapa de Endereços'!$D$6:$D$205,AGGREGATE(15,6,(ROW('Mapa de Endereços'!$F$6:$F$205)-ROW('Mapa de Endereços'!$F$6)+1)/(('Mapa de Endereços'!$J$6:$J$205="VAZIA")*('Mapa de Endereços'!$K$6:$K$205="OK")),ROWS($A$11:A13))),"")</f>
        <v/>
      </c>
      <c r="F13" s="10">
        <f>IFERROR(INDEX('Mapa de Endereços'!$E$6:$E$205,AGGREGATE(15,6,(ROW('Mapa de Endereços'!$F$6:$F$205)-ROW('Mapa de Endereços'!$F$6)+1)/(('Mapa de Endereços'!$J$6:$J$205="VAZIA")*('Mapa de Endereços'!$K$6:$K$205="OK")),ROWS($A$11:A13))),"")</f>
        <v/>
      </c>
      <c r="H13" s="10">
        <f>IFERROR(INDEX('Ocupação'!$G$6:$G$505,AGGREGATE(15,6,(ROW('Ocupação'!$G$6:$G$505)-ROW('Ocupação'!$G$6)+1)/(('Ocupação'!$N$6:$N$505=1)*('Ocupação'!$O$6:$O$505&gt;1)),ROWS($H$11:H13))),"")</f>
        <v/>
      </c>
      <c r="I13" s="10">
        <f>IFERROR(INDEX('Ocupação'!$H$6:$H$505,AGGREGATE(15,6,(ROW('Ocupação'!$G$6:$G$505)-ROW('Ocupação'!$G$6)+1)/(('Ocupação'!$N$6:$N$505=1)*('Ocupação'!$O$6:$O$505&gt;1)),ROWS($H$11:H13))),"")</f>
        <v/>
      </c>
      <c r="J13" s="11">
        <f>IF(H13="","",COUNTIFS('Ocupação'!$G$6:$G$505,H13,'Ocupação'!$M$6:$M$505,"Sim"))</f>
        <v/>
      </c>
      <c r="K13" s="11">
        <f>IF(H13="","",SUMIFS('Ocupação'!$I$6:$I$505,'Ocupação'!$G$6:$G$505,H13,'Ocupação'!$M$6:$M$505,"Sim"))</f>
        <v/>
      </c>
    </row>
    <row r="14">
      <c r="A14" s="12">
        <f>IFERROR(INDEX('Mapa de Endereços'!$F$6:$F$205,AGGREGATE(15,6,(ROW('Mapa de Endereços'!$F$6:$F$205)-ROW('Mapa de Endereços'!$F$6)+1)/(('Mapa de Endereços'!$J$6:$J$205="VAZIA")*('Mapa de Endereços'!$K$6:$K$205="OK")),ROWS($A$11:A14))),"")</f>
        <v/>
      </c>
      <c r="B14" s="12">
        <f>IFERROR(INDEX('Mapa de Endereços'!$A$6:$A$205,AGGREGATE(15,6,(ROW('Mapa de Endereços'!$F$6:$F$205)-ROW('Mapa de Endereços'!$F$6)+1)/(('Mapa de Endereços'!$J$6:$J$205="VAZIA")*('Mapa de Endereços'!$K$6:$K$205="OK")),ROWS($A$11:A14))),"")</f>
        <v/>
      </c>
      <c r="C14" s="12">
        <f>IFERROR(INDEX('Mapa de Endereços'!$B$6:$B$205,AGGREGATE(15,6,(ROW('Mapa de Endereços'!$F$6:$F$205)-ROW('Mapa de Endereços'!$F$6)+1)/(('Mapa de Endereços'!$J$6:$J$205="VAZIA")*('Mapa de Endereços'!$K$6:$K$205="OK")),ROWS($A$11:A14))),"")</f>
        <v/>
      </c>
      <c r="D14" s="12">
        <f>IFERROR(INDEX('Mapa de Endereços'!$C$6:$C$205,AGGREGATE(15,6,(ROW('Mapa de Endereços'!$F$6:$F$205)-ROW('Mapa de Endereços'!$F$6)+1)/(('Mapa de Endereços'!$J$6:$J$205="VAZIA")*('Mapa de Endereços'!$K$6:$K$205="OK")),ROWS($A$11:A14))),"")</f>
        <v/>
      </c>
      <c r="E14" s="12">
        <f>IFERROR(INDEX('Mapa de Endereços'!$D$6:$D$205,AGGREGATE(15,6,(ROW('Mapa de Endereços'!$F$6:$F$205)-ROW('Mapa de Endereços'!$F$6)+1)/(('Mapa de Endereços'!$J$6:$J$205="VAZIA")*('Mapa de Endereços'!$K$6:$K$205="OK")),ROWS($A$11:A14))),"")</f>
        <v/>
      </c>
      <c r="F14" s="12">
        <f>IFERROR(INDEX('Mapa de Endereços'!$E$6:$E$205,AGGREGATE(15,6,(ROW('Mapa de Endereços'!$F$6:$F$205)-ROW('Mapa de Endereços'!$F$6)+1)/(('Mapa de Endereços'!$J$6:$J$205="VAZIA")*('Mapa de Endereços'!$K$6:$K$205="OK")),ROWS($A$11:A14))),"")</f>
        <v/>
      </c>
      <c r="H14" s="12">
        <f>IFERROR(INDEX('Ocupação'!$G$6:$G$505,AGGREGATE(15,6,(ROW('Ocupação'!$G$6:$G$505)-ROW('Ocupação'!$G$6)+1)/(('Ocupação'!$N$6:$N$505=1)*('Ocupação'!$O$6:$O$505&gt;1)),ROWS($H$11:H14))),"")</f>
        <v/>
      </c>
      <c r="I14" s="12">
        <f>IFERROR(INDEX('Ocupação'!$H$6:$H$505,AGGREGATE(15,6,(ROW('Ocupação'!$G$6:$G$505)-ROW('Ocupação'!$G$6)+1)/(('Ocupação'!$N$6:$N$505=1)*('Ocupação'!$O$6:$O$505&gt;1)),ROWS($H$11:H14))),"")</f>
        <v/>
      </c>
      <c r="J14" s="13">
        <f>IF(H14="","",COUNTIFS('Ocupação'!$G$6:$G$505,H14,'Ocupação'!$M$6:$M$505,"Sim"))</f>
        <v/>
      </c>
      <c r="K14" s="13">
        <f>IF(H14="","",SUMIFS('Ocupação'!$I$6:$I$505,'Ocupação'!$G$6:$G$505,H14,'Ocupação'!$M$6:$M$505,"Sim"))</f>
        <v/>
      </c>
    </row>
    <row r="15">
      <c r="A15" s="10">
        <f>IFERROR(INDEX('Mapa de Endereços'!$F$6:$F$205,AGGREGATE(15,6,(ROW('Mapa de Endereços'!$F$6:$F$205)-ROW('Mapa de Endereços'!$F$6)+1)/(('Mapa de Endereços'!$J$6:$J$205="VAZIA")*('Mapa de Endereços'!$K$6:$K$205="OK")),ROWS($A$11:A15))),"")</f>
        <v/>
      </c>
      <c r="B15" s="10">
        <f>IFERROR(INDEX('Mapa de Endereços'!$A$6:$A$205,AGGREGATE(15,6,(ROW('Mapa de Endereços'!$F$6:$F$205)-ROW('Mapa de Endereços'!$F$6)+1)/(('Mapa de Endereços'!$J$6:$J$205="VAZIA")*('Mapa de Endereços'!$K$6:$K$205="OK")),ROWS($A$11:A15))),"")</f>
        <v/>
      </c>
      <c r="C15" s="10">
        <f>IFERROR(INDEX('Mapa de Endereços'!$B$6:$B$205,AGGREGATE(15,6,(ROW('Mapa de Endereços'!$F$6:$F$205)-ROW('Mapa de Endereços'!$F$6)+1)/(('Mapa de Endereços'!$J$6:$J$205="VAZIA")*('Mapa de Endereços'!$K$6:$K$205="OK")),ROWS($A$11:A15))),"")</f>
        <v/>
      </c>
      <c r="D15" s="10">
        <f>IFERROR(INDEX('Mapa de Endereços'!$C$6:$C$205,AGGREGATE(15,6,(ROW('Mapa de Endereços'!$F$6:$F$205)-ROW('Mapa de Endereços'!$F$6)+1)/(('Mapa de Endereços'!$J$6:$J$205="VAZIA")*('Mapa de Endereços'!$K$6:$K$205="OK")),ROWS($A$11:A15))),"")</f>
        <v/>
      </c>
      <c r="E15" s="10">
        <f>IFERROR(INDEX('Mapa de Endereços'!$D$6:$D$205,AGGREGATE(15,6,(ROW('Mapa de Endereços'!$F$6:$F$205)-ROW('Mapa de Endereços'!$F$6)+1)/(('Mapa de Endereços'!$J$6:$J$205="VAZIA")*('Mapa de Endereços'!$K$6:$K$205="OK")),ROWS($A$11:A15))),"")</f>
        <v/>
      </c>
      <c r="F15" s="10">
        <f>IFERROR(INDEX('Mapa de Endereços'!$E$6:$E$205,AGGREGATE(15,6,(ROW('Mapa de Endereços'!$F$6:$F$205)-ROW('Mapa de Endereços'!$F$6)+1)/(('Mapa de Endereços'!$J$6:$J$205="VAZIA")*('Mapa de Endereços'!$K$6:$K$205="OK")),ROWS($A$11:A15))),"")</f>
        <v/>
      </c>
      <c r="H15" s="10">
        <f>IFERROR(INDEX('Ocupação'!$G$6:$G$505,AGGREGATE(15,6,(ROW('Ocupação'!$G$6:$G$505)-ROW('Ocupação'!$G$6)+1)/(('Ocupação'!$N$6:$N$505=1)*('Ocupação'!$O$6:$O$505&gt;1)),ROWS($H$11:H15))),"")</f>
        <v/>
      </c>
      <c r="I15" s="10">
        <f>IFERROR(INDEX('Ocupação'!$H$6:$H$505,AGGREGATE(15,6,(ROW('Ocupação'!$G$6:$G$505)-ROW('Ocupação'!$G$6)+1)/(('Ocupação'!$N$6:$N$505=1)*('Ocupação'!$O$6:$O$505&gt;1)),ROWS($H$11:H15))),"")</f>
        <v/>
      </c>
      <c r="J15" s="11">
        <f>IF(H15="","",COUNTIFS('Ocupação'!$G$6:$G$505,H15,'Ocupação'!$M$6:$M$505,"Sim"))</f>
        <v/>
      </c>
      <c r="K15" s="11">
        <f>IF(H15="","",SUMIFS('Ocupação'!$I$6:$I$505,'Ocupação'!$G$6:$G$505,H15,'Ocupação'!$M$6:$M$505,"Sim"))</f>
        <v/>
      </c>
    </row>
    <row r="16">
      <c r="A16" s="12">
        <f>IFERROR(INDEX('Mapa de Endereços'!$F$6:$F$205,AGGREGATE(15,6,(ROW('Mapa de Endereços'!$F$6:$F$205)-ROW('Mapa de Endereços'!$F$6)+1)/(('Mapa de Endereços'!$J$6:$J$205="VAZIA")*('Mapa de Endereços'!$K$6:$K$205="OK")),ROWS($A$11:A16))),"")</f>
        <v/>
      </c>
      <c r="B16" s="12">
        <f>IFERROR(INDEX('Mapa de Endereços'!$A$6:$A$205,AGGREGATE(15,6,(ROW('Mapa de Endereços'!$F$6:$F$205)-ROW('Mapa de Endereços'!$F$6)+1)/(('Mapa de Endereços'!$J$6:$J$205="VAZIA")*('Mapa de Endereços'!$K$6:$K$205="OK")),ROWS($A$11:A16))),"")</f>
        <v/>
      </c>
      <c r="C16" s="12">
        <f>IFERROR(INDEX('Mapa de Endereços'!$B$6:$B$205,AGGREGATE(15,6,(ROW('Mapa de Endereços'!$F$6:$F$205)-ROW('Mapa de Endereços'!$F$6)+1)/(('Mapa de Endereços'!$J$6:$J$205="VAZIA")*('Mapa de Endereços'!$K$6:$K$205="OK")),ROWS($A$11:A16))),"")</f>
        <v/>
      </c>
      <c r="D16" s="12">
        <f>IFERROR(INDEX('Mapa de Endereços'!$C$6:$C$205,AGGREGATE(15,6,(ROW('Mapa de Endereços'!$F$6:$F$205)-ROW('Mapa de Endereços'!$F$6)+1)/(('Mapa de Endereços'!$J$6:$J$205="VAZIA")*('Mapa de Endereços'!$K$6:$K$205="OK")),ROWS($A$11:A16))),"")</f>
        <v/>
      </c>
      <c r="E16" s="12">
        <f>IFERROR(INDEX('Mapa de Endereços'!$D$6:$D$205,AGGREGATE(15,6,(ROW('Mapa de Endereços'!$F$6:$F$205)-ROW('Mapa de Endereços'!$F$6)+1)/(('Mapa de Endereços'!$J$6:$J$205="VAZIA")*('Mapa de Endereços'!$K$6:$K$205="OK")),ROWS($A$11:A16))),"")</f>
        <v/>
      </c>
      <c r="F16" s="12">
        <f>IFERROR(INDEX('Mapa de Endereços'!$E$6:$E$205,AGGREGATE(15,6,(ROW('Mapa de Endereços'!$F$6:$F$205)-ROW('Mapa de Endereços'!$F$6)+1)/(('Mapa de Endereços'!$J$6:$J$205="VAZIA")*('Mapa de Endereços'!$K$6:$K$205="OK")),ROWS($A$11:A16))),"")</f>
        <v/>
      </c>
      <c r="H16" s="12">
        <f>IFERROR(INDEX('Ocupação'!$G$6:$G$505,AGGREGATE(15,6,(ROW('Ocupação'!$G$6:$G$505)-ROW('Ocupação'!$G$6)+1)/(('Ocupação'!$N$6:$N$505=1)*('Ocupação'!$O$6:$O$505&gt;1)),ROWS($H$11:H16))),"")</f>
        <v/>
      </c>
      <c r="I16" s="12">
        <f>IFERROR(INDEX('Ocupação'!$H$6:$H$505,AGGREGATE(15,6,(ROW('Ocupação'!$G$6:$G$505)-ROW('Ocupação'!$G$6)+1)/(('Ocupação'!$N$6:$N$505=1)*('Ocupação'!$O$6:$O$505&gt;1)),ROWS($H$11:H16))),"")</f>
        <v/>
      </c>
      <c r="J16" s="13">
        <f>IF(H16="","",COUNTIFS('Ocupação'!$G$6:$G$505,H16,'Ocupação'!$M$6:$M$505,"Sim"))</f>
        <v/>
      </c>
      <c r="K16" s="13">
        <f>IF(H16="","",SUMIFS('Ocupação'!$I$6:$I$505,'Ocupação'!$G$6:$G$505,H16,'Ocupação'!$M$6:$M$505,"Sim"))</f>
        <v/>
      </c>
    </row>
    <row r="17">
      <c r="A17" s="10">
        <f>IFERROR(INDEX('Mapa de Endereços'!$F$6:$F$205,AGGREGATE(15,6,(ROW('Mapa de Endereços'!$F$6:$F$205)-ROW('Mapa de Endereços'!$F$6)+1)/(('Mapa de Endereços'!$J$6:$J$205="VAZIA")*('Mapa de Endereços'!$K$6:$K$205="OK")),ROWS($A$11:A17))),"")</f>
        <v/>
      </c>
      <c r="B17" s="10">
        <f>IFERROR(INDEX('Mapa de Endereços'!$A$6:$A$205,AGGREGATE(15,6,(ROW('Mapa de Endereços'!$F$6:$F$205)-ROW('Mapa de Endereços'!$F$6)+1)/(('Mapa de Endereços'!$J$6:$J$205="VAZIA")*('Mapa de Endereços'!$K$6:$K$205="OK")),ROWS($A$11:A17))),"")</f>
        <v/>
      </c>
      <c r="C17" s="10">
        <f>IFERROR(INDEX('Mapa de Endereços'!$B$6:$B$205,AGGREGATE(15,6,(ROW('Mapa de Endereços'!$F$6:$F$205)-ROW('Mapa de Endereços'!$F$6)+1)/(('Mapa de Endereços'!$J$6:$J$205="VAZIA")*('Mapa de Endereços'!$K$6:$K$205="OK")),ROWS($A$11:A17))),"")</f>
        <v/>
      </c>
      <c r="D17" s="10">
        <f>IFERROR(INDEX('Mapa de Endereços'!$C$6:$C$205,AGGREGATE(15,6,(ROW('Mapa de Endereços'!$F$6:$F$205)-ROW('Mapa de Endereços'!$F$6)+1)/(('Mapa de Endereços'!$J$6:$J$205="VAZIA")*('Mapa de Endereços'!$K$6:$K$205="OK")),ROWS($A$11:A17))),"")</f>
        <v/>
      </c>
      <c r="E17" s="10">
        <f>IFERROR(INDEX('Mapa de Endereços'!$D$6:$D$205,AGGREGATE(15,6,(ROW('Mapa de Endereços'!$F$6:$F$205)-ROW('Mapa de Endereços'!$F$6)+1)/(('Mapa de Endereços'!$J$6:$J$205="VAZIA")*('Mapa de Endereços'!$K$6:$K$205="OK")),ROWS($A$11:A17))),"")</f>
        <v/>
      </c>
      <c r="F17" s="10">
        <f>IFERROR(INDEX('Mapa de Endereços'!$E$6:$E$205,AGGREGATE(15,6,(ROW('Mapa de Endereços'!$F$6:$F$205)-ROW('Mapa de Endereços'!$F$6)+1)/(('Mapa de Endereços'!$J$6:$J$205="VAZIA")*('Mapa de Endereços'!$K$6:$K$205="OK")),ROWS($A$11:A17))),"")</f>
        <v/>
      </c>
      <c r="H17" s="10">
        <f>IFERROR(INDEX('Ocupação'!$G$6:$G$505,AGGREGATE(15,6,(ROW('Ocupação'!$G$6:$G$505)-ROW('Ocupação'!$G$6)+1)/(('Ocupação'!$N$6:$N$505=1)*('Ocupação'!$O$6:$O$505&gt;1)),ROWS($H$11:H17))),"")</f>
        <v/>
      </c>
      <c r="I17" s="10">
        <f>IFERROR(INDEX('Ocupação'!$H$6:$H$505,AGGREGATE(15,6,(ROW('Ocupação'!$G$6:$G$505)-ROW('Ocupação'!$G$6)+1)/(('Ocupação'!$N$6:$N$505=1)*('Ocupação'!$O$6:$O$505&gt;1)),ROWS($H$11:H17))),"")</f>
        <v/>
      </c>
      <c r="J17" s="11">
        <f>IF(H17="","",COUNTIFS('Ocupação'!$G$6:$G$505,H17,'Ocupação'!$M$6:$M$505,"Sim"))</f>
        <v/>
      </c>
      <c r="K17" s="11">
        <f>IF(H17="","",SUMIFS('Ocupação'!$I$6:$I$505,'Ocupação'!$G$6:$G$505,H17,'Ocupação'!$M$6:$M$505,"Sim"))</f>
        <v/>
      </c>
    </row>
    <row r="18">
      <c r="A18" s="12">
        <f>IFERROR(INDEX('Mapa de Endereços'!$F$6:$F$205,AGGREGATE(15,6,(ROW('Mapa de Endereços'!$F$6:$F$205)-ROW('Mapa de Endereços'!$F$6)+1)/(('Mapa de Endereços'!$J$6:$J$205="VAZIA")*('Mapa de Endereços'!$K$6:$K$205="OK")),ROWS($A$11:A18))),"")</f>
        <v/>
      </c>
      <c r="B18" s="12">
        <f>IFERROR(INDEX('Mapa de Endereços'!$A$6:$A$205,AGGREGATE(15,6,(ROW('Mapa de Endereços'!$F$6:$F$205)-ROW('Mapa de Endereços'!$F$6)+1)/(('Mapa de Endereços'!$J$6:$J$205="VAZIA")*('Mapa de Endereços'!$K$6:$K$205="OK")),ROWS($A$11:A18))),"")</f>
        <v/>
      </c>
      <c r="C18" s="12">
        <f>IFERROR(INDEX('Mapa de Endereços'!$B$6:$B$205,AGGREGATE(15,6,(ROW('Mapa de Endereços'!$F$6:$F$205)-ROW('Mapa de Endereços'!$F$6)+1)/(('Mapa de Endereços'!$J$6:$J$205="VAZIA")*('Mapa de Endereços'!$K$6:$K$205="OK")),ROWS($A$11:A18))),"")</f>
        <v/>
      </c>
      <c r="D18" s="12">
        <f>IFERROR(INDEX('Mapa de Endereços'!$C$6:$C$205,AGGREGATE(15,6,(ROW('Mapa de Endereços'!$F$6:$F$205)-ROW('Mapa de Endereços'!$F$6)+1)/(('Mapa de Endereços'!$J$6:$J$205="VAZIA")*('Mapa de Endereços'!$K$6:$K$205="OK")),ROWS($A$11:A18))),"")</f>
        <v/>
      </c>
      <c r="E18" s="12">
        <f>IFERROR(INDEX('Mapa de Endereços'!$D$6:$D$205,AGGREGATE(15,6,(ROW('Mapa de Endereços'!$F$6:$F$205)-ROW('Mapa de Endereços'!$F$6)+1)/(('Mapa de Endereços'!$J$6:$J$205="VAZIA")*('Mapa de Endereços'!$K$6:$K$205="OK")),ROWS($A$11:A18))),"")</f>
        <v/>
      </c>
      <c r="F18" s="12">
        <f>IFERROR(INDEX('Mapa de Endereços'!$E$6:$E$205,AGGREGATE(15,6,(ROW('Mapa de Endereços'!$F$6:$F$205)-ROW('Mapa de Endereços'!$F$6)+1)/(('Mapa de Endereços'!$J$6:$J$205="VAZIA")*('Mapa de Endereços'!$K$6:$K$205="OK")),ROWS($A$11:A18))),"")</f>
        <v/>
      </c>
      <c r="H18" s="12">
        <f>IFERROR(INDEX('Ocupação'!$G$6:$G$505,AGGREGATE(15,6,(ROW('Ocupação'!$G$6:$G$505)-ROW('Ocupação'!$G$6)+1)/(('Ocupação'!$N$6:$N$505=1)*('Ocupação'!$O$6:$O$505&gt;1)),ROWS($H$11:H18))),"")</f>
        <v/>
      </c>
      <c r="I18" s="12">
        <f>IFERROR(INDEX('Ocupação'!$H$6:$H$505,AGGREGATE(15,6,(ROW('Ocupação'!$G$6:$G$505)-ROW('Ocupação'!$G$6)+1)/(('Ocupação'!$N$6:$N$505=1)*('Ocupação'!$O$6:$O$505&gt;1)),ROWS($H$11:H18))),"")</f>
        <v/>
      </c>
      <c r="J18" s="13">
        <f>IF(H18="","",COUNTIFS('Ocupação'!$G$6:$G$505,H18,'Ocupação'!$M$6:$M$505,"Sim"))</f>
        <v/>
      </c>
      <c r="K18" s="13">
        <f>IF(H18="","",SUMIFS('Ocupação'!$I$6:$I$505,'Ocupação'!$G$6:$G$505,H18,'Ocupação'!$M$6:$M$505,"Sim"))</f>
        <v/>
      </c>
    </row>
    <row r="19">
      <c r="A19" s="10">
        <f>IFERROR(INDEX('Mapa de Endereços'!$F$6:$F$205,AGGREGATE(15,6,(ROW('Mapa de Endereços'!$F$6:$F$205)-ROW('Mapa de Endereços'!$F$6)+1)/(('Mapa de Endereços'!$J$6:$J$205="VAZIA")*('Mapa de Endereços'!$K$6:$K$205="OK")),ROWS($A$11:A19))),"")</f>
        <v/>
      </c>
      <c r="B19" s="10">
        <f>IFERROR(INDEX('Mapa de Endereços'!$A$6:$A$205,AGGREGATE(15,6,(ROW('Mapa de Endereços'!$F$6:$F$205)-ROW('Mapa de Endereços'!$F$6)+1)/(('Mapa de Endereços'!$J$6:$J$205="VAZIA")*('Mapa de Endereços'!$K$6:$K$205="OK")),ROWS($A$11:A19))),"")</f>
        <v/>
      </c>
      <c r="C19" s="10">
        <f>IFERROR(INDEX('Mapa de Endereços'!$B$6:$B$205,AGGREGATE(15,6,(ROW('Mapa de Endereços'!$F$6:$F$205)-ROW('Mapa de Endereços'!$F$6)+1)/(('Mapa de Endereços'!$J$6:$J$205="VAZIA")*('Mapa de Endereços'!$K$6:$K$205="OK")),ROWS($A$11:A19))),"")</f>
        <v/>
      </c>
      <c r="D19" s="10">
        <f>IFERROR(INDEX('Mapa de Endereços'!$C$6:$C$205,AGGREGATE(15,6,(ROW('Mapa de Endereços'!$F$6:$F$205)-ROW('Mapa de Endereços'!$F$6)+1)/(('Mapa de Endereços'!$J$6:$J$205="VAZIA")*('Mapa de Endereços'!$K$6:$K$205="OK")),ROWS($A$11:A19))),"")</f>
        <v/>
      </c>
      <c r="E19" s="10">
        <f>IFERROR(INDEX('Mapa de Endereços'!$D$6:$D$205,AGGREGATE(15,6,(ROW('Mapa de Endereços'!$F$6:$F$205)-ROW('Mapa de Endereços'!$F$6)+1)/(('Mapa de Endereços'!$J$6:$J$205="VAZIA")*('Mapa de Endereços'!$K$6:$K$205="OK")),ROWS($A$11:A19))),"")</f>
        <v/>
      </c>
      <c r="F19" s="10">
        <f>IFERROR(INDEX('Mapa de Endereços'!$E$6:$E$205,AGGREGATE(15,6,(ROW('Mapa de Endereços'!$F$6:$F$205)-ROW('Mapa de Endereços'!$F$6)+1)/(('Mapa de Endereços'!$J$6:$J$205="VAZIA")*('Mapa de Endereços'!$K$6:$K$205="OK")),ROWS($A$11:A19))),"")</f>
        <v/>
      </c>
      <c r="H19" s="10">
        <f>IFERROR(INDEX('Ocupação'!$G$6:$G$505,AGGREGATE(15,6,(ROW('Ocupação'!$G$6:$G$505)-ROW('Ocupação'!$G$6)+1)/(('Ocupação'!$N$6:$N$505=1)*('Ocupação'!$O$6:$O$505&gt;1)),ROWS($H$11:H19))),"")</f>
        <v/>
      </c>
      <c r="I19" s="10">
        <f>IFERROR(INDEX('Ocupação'!$H$6:$H$505,AGGREGATE(15,6,(ROW('Ocupação'!$G$6:$G$505)-ROW('Ocupação'!$G$6)+1)/(('Ocupação'!$N$6:$N$505=1)*('Ocupação'!$O$6:$O$505&gt;1)),ROWS($H$11:H19))),"")</f>
        <v/>
      </c>
      <c r="J19" s="11">
        <f>IF(H19="","",COUNTIFS('Ocupação'!$G$6:$G$505,H19,'Ocupação'!$M$6:$M$505,"Sim"))</f>
        <v/>
      </c>
      <c r="K19" s="11">
        <f>IF(H19="","",SUMIFS('Ocupação'!$I$6:$I$505,'Ocupação'!$G$6:$G$505,H19,'Ocupação'!$M$6:$M$505,"Sim"))</f>
        <v/>
      </c>
    </row>
    <row r="20">
      <c r="A20" s="12">
        <f>IFERROR(INDEX('Mapa de Endereços'!$F$6:$F$205,AGGREGATE(15,6,(ROW('Mapa de Endereços'!$F$6:$F$205)-ROW('Mapa de Endereços'!$F$6)+1)/(('Mapa de Endereços'!$J$6:$J$205="VAZIA")*('Mapa de Endereços'!$K$6:$K$205="OK")),ROWS($A$11:A20))),"")</f>
        <v/>
      </c>
      <c r="B20" s="12">
        <f>IFERROR(INDEX('Mapa de Endereços'!$A$6:$A$205,AGGREGATE(15,6,(ROW('Mapa de Endereços'!$F$6:$F$205)-ROW('Mapa de Endereços'!$F$6)+1)/(('Mapa de Endereços'!$J$6:$J$205="VAZIA")*('Mapa de Endereços'!$K$6:$K$205="OK")),ROWS($A$11:A20))),"")</f>
        <v/>
      </c>
      <c r="C20" s="12">
        <f>IFERROR(INDEX('Mapa de Endereços'!$B$6:$B$205,AGGREGATE(15,6,(ROW('Mapa de Endereços'!$F$6:$F$205)-ROW('Mapa de Endereços'!$F$6)+1)/(('Mapa de Endereços'!$J$6:$J$205="VAZIA")*('Mapa de Endereços'!$K$6:$K$205="OK")),ROWS($A$11:A20))),"")</f>
        <v/>
      </c>
      <c r="D20" s="12">
        <f>IFERROR(INDEX('Mapa de Endereços'!$C$6:$C$205,AGGREGATE(15,6,(ROW('Mapa de Endereços'!$F$6:$F$205)-ROW('Mapa de Endereços'!$F$6)+1)/(('Mapa de Endereços'!$J$6:$J$205="VAZIA")*('Mapa de Endereços'!$K$6:$K$205="OK")),ROWS($A$11:A20))),"")</f>
        <v/>
      </c>
      <c r="E20" s="12">
        <f>IFERROR(INDEX('Mapa de Endereços'!$D$6:$D$205,AGGREGATE(15,6,(ROW('Mapa de Endereços'!$F$6:$F$205)-ROW('Mapa de Endereços'!$F$6)+1)/(('Mapa de Endereços'!$J$6:$J$205="VAZIA")*('Mapa de Endereços'!$K$6:$K$205="OK")),ROWS($A$11:A20))),"")</f>
        <v/>
      </c>
      <c r="F20" s="12">
        <f>IFERROR(INDEX('Mapa de Endereços'!$E$6:$E$205,AGGREGATE(15,6,(ROW('Mapa de Endereços'!$F$6:$F$205)-ROW('Mapa de Endereços'!$F$6)+1)/(('Mapa de Endereços'!$J$6:$J$205="VAZIA")*('Mapa de Endereços'!$K$6:$K$205="OK")),ROWS($A$11:A20))),"")</f>
        <v/>
      </c>
      <c r="H20" s="12">
        <f>IFERROR(INDEX('Ocupação'!$G$6:$G$505,AGGREGATE(15,6,(ROW('Ocupação'!$G$6:$G$505)-ROW('Ocupação'!$G$6)+1)/(('Ocupação'!$N$6:$N$505=1)*('Ocupação'!$O$6:$O$505&gt;1)),ROWS($H$11:H20))),"")</f>
        <v/>
      </c>
      <c r="I20" s="12">
        <f>IFERROR(INDEX('Ocupação'!$H$6:$H$505,AGGREGATE(15,6,(ROW('Ocupação'!$G$6:$G$505)-ROW('Ocupação'!$G$6)+1)/(('Ocupação'!$N$6:$N$505=1)*('Ocupação'!$O$6:$O$505&gt;1)),ROWS($H$11:H20))),"")</f>
        <v/>
      </c>
      <c r="J20" s="13">
        <f>IF(H20="","",COUNTIFS('Ocupação'!$G$6:$G$505,H20,'Ocupação'!$M$6:$M$505,"Sim"))</f>
        <v/>
      </c>
      <c r="K20" s="13">
        <f>IF(H20="","",SUMIFS('Ocupação'!$I$6:$I$505,'Ocupação'!$G$6:$G$505,H20,'Ocupação'!$M$6:$M$505,"Sim"))</f>
        <v/>
      </c>
    </row>
  </sheetData>
  <autoFilter ref="A10:K20"/>
  <mergeCells count="1">
    <mergeCell ref="A1:K1"/>
  </mergeCells>
  <conditionalFormatting sqref="E7:F7">
    <cfRule type="expression" priority="1" dxfId="0">
      <formula>$E$7&gt;0</formula>
    </cfRule>
  </conditionalFormatting>
  <conditionalFormatting sqref="G7:H7">
    <cfRule type="expression" priority="2" dxfId="1">
      <formula>$G$7&gt;0</formula>
    </cfRule>
  </conditionalFormatting>
  <conditionalFormatting sqref="A11:F20">
    <cfRule type="expression" priority="3" dxfId="2">
      <formula>$A11&lt;&gt;""</formula>
    </cfRule>
  </conditionalFormatting>
  <conditionalFormatting sqref="H11:K20">
    <cfRule type="expression" priority="4" dxfId="3">
      <formula>$H11&lt;&gt;""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C65D32"/>
    <outlinePr summaryBelow="1" summaryRight="1"/>
    <pageSetUpPr/>
  </sheetPr>
  <dimension ref="A1:K2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10" customWidth="1" min="3" max="3"/>
    <col width="10" customWidth="1" min="4" max="4"/>
    <col width="10" customWidth="1" min="5" max="5"/>
    <col width="58" customWidth="1" min="6" max="6"/>
    <col width="10" customWidth="1" min="7" max="7"/>
    <col width="17" customWidth="1" min="8" max="8"/>
    <col width="15" customWidth="1" min="9" max="9"/>
    <col width="14" customWidth="1" min="10" max="10"/>
    <col width="25" customWidth="1" min="11" max="11"/>
  </cols>
  <sheetData>
    <row r="1" ht="28" customHeight="1">
      <c r="A1" s="1" t="inlineStr">
        <is>
          <t>Mapa de endereços físicos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1" t="n"/>
    </row>
    <row r="2" ht="24" customHeight="1">
      <c r="A2" s="2" t="inlineStr">
        <is>
          <t>Preencha depósito, zona, rua, módulo, nível e situação ativa. As demais colunas são calculadas.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A3" s="14" t="inlineStr">
        <is>
          <t>Todos os registros de exemplo são fictícios.</t>
        </is>
      </c>
    </row>
    <row r="4"/>
    <row r="5" ht="26" customHeight="1">
      <c r="A5" s="9" t="inlineStr">
        <is>
          <t>Depósito</t>
        </is>
      </c>
      <c r="B5" s="9" t="inlineStr">
        <is>
          <t>Zona</t>
        </is>
      </c>
      <c r="C5" s="9" t="inlineStr">
        <is>
          <t>Rua</t>
        </is>
      </c>
      <c r="D5" s="9" t="inlineStr">
        <is>
          <t>Módulo</t>
        </is>
      </c>
      <c r="E5" s="9" t="inlineStr">
        <is>
          <t>Nível</t>
        </is>
      </c>
      <c r="F5" s="9" t="inlineStr">
        <is>
          <t>Código do endereço</t>
        </is>
      </c>
      <c r="G5" s="9" t="inlineStr">
        <is>
          <t>Ativo?</t>
        </is>
      </c>
      <c r="H5" s="9" t="inlineStr">
        <is>
          <t>Saldo na posição</t>
        </is>
      </c>
      <c r="I5" s="9" t="inlineStr">
        <is>
          <t>SKUs distintos</t>
        </is>
      </c>
      <c r="J5" s="9" t="inlineStr">
        <is>
          <t>Situação</t>
        </is>
      </c>
      <c r="K5" s="9" t="inlineStr">
        <is>
          <t>Verificação</t>
        </is>
      </c>
    </row>
    <row r="6">
      <c r="A6" s="15" t="inlineStr">
        <is>
          <t>CD Aurora Fictício</t>
        </is>
      </c>
      <c r="B6" s="16" t="inlineStr">
        <is>
          <t>A</t>
        </is>
      </c>
      <c r="C6" s="16" t="inlineStr">
        <is>
          <t>01</t>
        </is>
      </c>
      <c r="D6" s="16" t="inlineStr">
        <is>
          <t>01</t>
        </is>
      </c>
      <c r="E6" s="16" t="inlineStr">
        <is>
          <t>01</t>
        </is>
      </c>
      <c r="F6" s="17">
        <f>IF(COUNTA(A6:E6)=0,"",IF(COUNTBLANK(A6:E6)&gt;0,"INCOMPLETO",A6&amp;"|"&amp;B6&amp;"|"&amp;C6&amp;"|"&amp;D6&amp;"|"&amp;E6))</f>
        <v/>
      </c>
      <c r="G6" s="16" t="inlineStr">
        <is>
          <t>Sim</t>
        </is>
      </c>
      <c r="H6" s="18">
        <f>IF(K6="","",IF(K6&lt;&gt;"OK","",SUMIFS('Ocupação'!$I$6:$I$505,'Ocupação'!$A$6:$A$505,F6,'Ocupação'!$M$6:$M$505,"Sim")))</f>
        <v/>
      </c>
      <c r="I6" s="18">
        <f>IF(K6="","",IF(K6&lt;&gt;"OK","",COUNTIFS('Ocupação'!$A$6:$A$505,F6,'Ocupação'!$M$6:$M$505,"Sim")))</f>
        <v/>
      </c>
      <c r="J6" s="19">
        <f>IF(K6="","",IF(K6&lt;&gt;"OK","REVISAR",IF(G6="Não","INATIVA",IF(H6&gt;0,"OCUPADA","VAZIA"))))</f>
        <v/>
      </c>
      <c r="K6" s="17">
        <f>IF(AND(A6="",B6="",C6="",D6="",E6="",G6=""),"",IF(COUNTBLANK(A6:E6)&gt;0,"ENDEREÇO INCOMPLETO",IF(COUNTIF($F$6:$F$205,F6)&gt;1,"ENDEREÇO DUPLICADO",IF(OR(G6="Sim",G6="Não"),"OK","REVISAR ATIVO"))))</f>
        <v/>
      </c>
    </row>
    <row r="7">
      <c r="A7" s="15" t="inlineStr">
        <is>
          <t>CD Aurora Fictício</t>
        </is>
      </c>
      <c r="B7" s="16" t="inlineStr">
        <is>
          <t>A</t>
        </is>
      </c>
      <c r="C7" s="16" t="inlineStr">
        <is>
          <t>01</t>
        </is>
      </c>
      <c r="D7" s="16" t="inlineStr">
        <is>
          <t>01</t>
        </is>
      </c>
      <c r="E7" s="16" t="inlineStr">
        <is>
          <t>02</t>
        </is>
      </c>
      <c r="F7" s="17">
        <f>IF(COUNTA(A7:E7)=0,"",IF(COUNTBLANK(A7:E7)&gt;0,"INCOMPLETO",A7&amp;"|"&amp;B7&amp;"|"&amp;C7&amp;"|"&amp;D7&amp;"|"&amp;E7))</f>
        <v/>
      </c>
      <c r="G7" s="16" t="inlineStr">
        <is>
          <t>Sim</t>
        </is>
      </c>
      <c r="H7" s="18">
        <f>IF(K7="","",IF(K7&lt;&gt;"OK","",SUMIFS('Ocupação'!$I$6:$I$505,'Ocupação'!$A$6:$A$505,F7,'Ocupação'!$M$6:$M$505,"Sim")))</f>
        <v/>
      </c>
      <c r="I7" s="18">
        <f>IF(K7="","",IF(K7&lt;&gt;"OK","",COUNTIFS('Ocupação'!$A$6:$A$505,F7,'Ocupação'!$M$6:$M$505,"Sim")))</f>
        <v/>
      </c>
      <c r="J7" s="19">
        <f>IF(K7="","",IF(K7&lt;&gt;"OK","REVISAR",IF(G7="Não","INATIVA",IF(H7&gt;0,"OCUPADA","VAZIA"))))</f>
        <v/>
      </c>
      <c r="K7" s="17">
        <f>IF(AND(A7="",B7="",C7="",D7="",E7="",G7=""),"",IF(COUNTBLANK(A7:E7)&gt;0,"ENDEREÇO INCOMPLETO",IF(COUNTIF($F$6:$F$205,F7)&gt;1,"ENDEREÇO DUPLICADO",IF(OR(G7="Sim",G7="Não"),"OK","REVISAR ATIVO"))))</f>
        <v/>
      </c>
    </row>
    <row r="8">
      <c r="A8" s="15" t="inlineStr">
        <is>
          <t>CD Aurora Fictício</t>
        </is>
      </c>
      <c r="B8" s="16" t="inlineStr">
        <is>
          <t>A</t>
        </is>
      </c>
      <c r="C8" s="16" t="inlineStr">
        <is>
          <t>01</t>
        </is>
      </c>
      <c r="D8" s="16" t="inlineStr">
        <is>
          <t>02</t>
        </is>
      </c>
      <c r="E8" s="16" t="inlineStr">
        <is>
          <t>01</t>
        </is>
      </c>
      <c r="F8" s="17">
        <f>IF(COUNTA(A8:E8)=0,"",IF(COUNTBLANK(A8:E8)&gt;0,"INCOMPLETO",A8&amp;"|"&amp;B8&amp;"|"&amp;C8&amp;"|"&amp;D8&amp;"|"&amp;E8))</f>
        <v/>
      </c>
      <c r="G8" s="16" t="inlineStr">
        <is>
          <t>Sim</t>
        </is>
      </c>
      <c r="H8" s="18">
        <f>IF(K8="","",IF(K8&lt;&gt;"OK","",SUMIFS('Ocupação'!$I$6:$I$505,'Ocupação'!$A$6:$A$505,F8,'Ocupação'!$M$6:$M$505,"Sim")))</f>
        <v/>
      </c>
      <c r="I8" s="18">
        <f>IF(K8="","",IF(K8&lt;&gt;"OK","",COUNTIFS('Ocupação'!$A$6:$A$505,F8,'Ocupação'!$M$6:$M$505,"Sim")))</f>
        <v/>
      </c>
      <c r="J8" s="19">
        <f>IF(K8="","",IF(K8&lt;&gt;"OK","REVISAR",IF(G8="Não","INATIVA",IF(H8&gt;0,"OCUPADA","VAZIA"))))</f>
        <v/>
      </c>
      <c r="K8" s="17">
        <f>IF(AND(A8="",B8="",C8="",D8="",E8="",G8=""),"",IF(COUNTBLANK(A8:E8)&gt;0,"ENDEREÇO INCOMPLETO",IF(COUNTIF($F$6:$F$205,F8)&gt;1,"ENDEREÇO DUPLICADO",IF(OR(G8="Sim",G8="Não"),"OK","REVISAR ATIVO"))))</f>
        <v/>
      </c>
    </row>
    <row r="9">
      <c r="A9" s="15" t="inlineStr">
        <is>
          <t>CD Aurora Fictício</t>
        </is>
      </c>
      <c r="B9" s="16" t="inlineStr">
        <is>
          <t>A</t>
        </is>
      </c>
      <c r="C9" s="16" t="inlineStr">
        <is>
          <t>01</t>
        </is>
      </c>
      <c r="D9" s="16" t="inlineStr">
        <is>
          <t>02</t>
        </is>
      </c>
      <c r="E9" s="16" t="inlineStr">
        <is>
          <t>02</t>
        </is>
      </c>
      <c r="F9" s="17">
        <f>IF(COUNTA(A9:E9)=0,"",IF(COUNTBLANK(A9:E9)&gt;0,"INCOMPLETO",A9&amp;"|"&amp;B9&amp;"|"&amp;C9&amp;"|"&amp;D9&amp;"|"&amp;E9))</f>
        <v/>
      </c>
      <c r="G9" s="16" t="inlineStr">
        <is>
          <t>Sim</t>
        </is>
      </c>
      <c r="H9" s="18">
        <f>IF(K9="","",IF(K9&lt;&gt;"OK","",SUMIFS('Ocupação'!$I$6:$I$505,'Ocupação'!$A$6:$A$505,F9,'Ocupação'!$M$6:$M$505,"Sim")))</f>
        <v/>
      </c>
      <c r="I9" s="18">
        <f>IF(K9="","",IF(K9&lt;&gt;"OK","",COUNTIFS('Ocupação'!$A$6:$A$505,F9,'Ocupação'!$M$6:$M$505,"Sim")))</f>
        <v/>
      </c>
      <c r="J9" s="19">
        <f>IF(K9="","",IF(K9&lt;&gt;"OK","REVISAR",IF(G9="Não","INATIVA",IF(H9&gt;0,"OCUPADA","VAZIA"))))</f>
        <v/>
      </c>
      <c r="K9" s="17">
        <f>IF(AND(A9="",B9="",C9="",D9="",E9="",G9=""),"",IF(COUNTBLANK(A9:E9)&gt;0,"ENDEREÇO INCOMPLETO",IF(COUNTIF($F$6:$F$205,F9)&gt;1,"ENDEREÇO DUPLICADO",IF(OR(G9="Sim",G9="Não"),"OK","REVISAR ATIVO"))))</f>
        <v/>
      </c>
    </row>
    <row r="10">
      <c r="A10" s="15" t="inlineStr">
        <is>
          <t>CD Aurora Fictício</t>
        </is>
      </c>
      <c r="B10" s="16" t="inlineStr">
        <is>
          <t>B</t>
        </is>
      </c>
      <c r="C10" s="16" t="inlineStr">
        <is>
          <t>02</t>
        </is>
      </c>
      <c r="D10" s="16" t="inlineStr">
        <is>
          <t>01</t>
        </is>
      </c>
      <c r="E10" s="16" t="inlineStr">
        <is>
          <t>01</t>
        </is>
      </c>
      <c r="F10" s="17">
        <f>IF(COUNTA(A10:E10)=0,"",IF(COUNTBLANK(A10:E10)&gt;0,"INCOMPLETO",A10&amp;"|"&amp;B10&amp;"|"&amp;C10&amp;"|"&amp;D10&amp;"|"&amp;E10))</f>
        <v/>
      </c>
      <c r="G10" s="16" t="inlineStr">
        <is>
          <t>Sim</t>
        </is>
      </c>
      <c r="H10" s="18">
        <f>IF(K10="","",IF(K10&lt;&gt;"OK","",SUMIFS('Ocupação'!$I$6:$I$505,'Ocupação'!$A$6:$A$505,F10,'Ocupação'!$M$6:$M$505,"Sim")))</f>
        <v/>
      </c>
      <c r="I10" s="18">
        <f>IF(K10="","",IF(K10&lt;&gt;"OK","",COUNTIFS('Ocupação'!$A$6:$A$505,F10,'Ocupação'!$M$6:$M$505,"Sim")))</f>
        <v/>
      </c>
      <c r="J10" s="19">
        <f>IF(K10="","",IF(K10&lt;&gt;"OK","REVISAR",IF(G10="Não","INATIVA",IF(H10&gt;0,"OCUPADA","VAZIA"))))</f>
        <v/>
      </c>
      <c r="K10" s="17">
        <f>IF(AND(A10="",B10="",C10="",D10="",E10="",G10=""),"",IF(COUNTBLANK(A10:E10)&gt;0,"ENDEREÇO INCOMPLETO",IF(COUNTIF($F$6:$F$205,F10)&gt;1,"ENDEREÇO DUPLICADO",IF(OR(G10="Sim",G10="Não"),"OK","REVISAR ATIVO"))))</f>
        <v/>
      </c>
    </row>
    <row r="11">
      <c r="A11" s="15" t="inlineStr">
        <is>
          <t>CD Aurora Fictício</t>
        </is>
      </c>
      <c r="B11" s="16" t="inlineStr">
        <is>
          <t>B</t>
        </is>
      </c>
      <c r="C11" s="16" t="inlineStr">
        <is>
          <t>02</t>
        </is>
      </c>
      <c r="D11" s="16" t="inlineStr">
        <is>
          <t>01</t>
        </is>
      </c>
      <c r="E11" s="16" t="inlineStr">
        <is>
          <t>02</t>
        </is>
      </c>
      <c r="F11" s="17">
        <f>IF(COUNTA(A11:E11)=0,"",IF(COUNTBLANK(A11:E11)&gt;0,"INCOMPLETO",A11&amp;"|"&amp;B11&amp;"|"&amp;C11&amp;"|"&amp;D11&amp;"|"&amp;E11))</f>
        <v/>
      </c>
      <c r="G11" s="16" t="inlineStr">
        <is>
          <t>Sim</t>
        </is>
      </c>
      <c r="H11" s="18">
        <f>IF(K11="","",IF(K11&lt;&gt;"OK","",SUMIFS('Ocupação'!$I$6:$I$505,'Ocupação'!$A$6:$A$505,F11,'Ocupação'!$M$6:$M$505,"Sim")))</f>
        <v/>
      </c>
      <c r="I11" s="18">
        <f>IF(K11="","",IF(K11&lt;&gt;"OK","",COUNTIFS('Ocupação'!$A$6:$A$505,F11,'Ocupação'!$M$6:$M$505,"Sim")))</f>
        <v/>
      </c>
      <c r="J11" s="19">
        <f>IF(K11="","",IF(K11&lt;&gt;"OK","REVISAR",IF(G11="Não","INATIVA",IF(H11&gt;0,"OCUPADA","VAZIA"))))</f>
        <v/>
      </c>
      <c r="K11" s="17">
        <f>IF(AND(A11="",B11="",C11="",D11="",E11="",G11=""),"",IF(COUNTBLANK(A11:E11)&gt;0,"ENDEREÇO INCOMPLETO",IF(COUNTIF($F$6:$F$205,F11)&gt;1,"ENDEREÇO DUPLICADO",IF(OR(G11="Sim",G11="Não"),"OK","REVISAR ATIVO"))))</f>
        <v/>
      </c>
    </row>
    <row r="12">
      <c r="A12" s="15" t="inlineStr">
        <is>
          <t>CD Aurora Fictício</t>
        </is>
      </c>
      <c r="B12" s="16" t="inlineStr">
        <is>
          <t>B</t>
        </is>
      </c>
      <c r="C12" s="16" t="inlineStr">
        <is>
          <t>02</t>
        </is>
      </c>
      <c r="D12" s="16" t="inlineStr">
        <is>
          <t>02</t>
        </is>
      </c>
      <c r="E12" s="16" t="inlineStr">
        <is>
          <t>01</t>
        </is>
      </c>
      <c r="F12" s="17">
        <f>IF(COUNTA(A12:E12)=0,"",IF(COUNTBLANK(A12:E12)&gt;0,"INCOMPLETO",A12&amp;"|"&amp;B12&amp;"|"&amp;C12&amp;"|"&amp;D12&amp;"|"&amp;E12))</f>
        <v/>
      </c>
      <c r="G12" s="16" t="inlineStr">
        <is>
          <t>Sim</t>
        </is>
      </c>
      <c r="H12" s="18">
        <f>IF(K12="","",IF(K12&lt;&gt;"OK","",SUMIFS('Ocupação'!$I$6:$I$505,'Ocupação'!$A$6:$A$505,F12,'Ocupação'!$M$6:$M$505,"Sim")))</f>
        <v/>
      </c>
      <c r="I12" s="18">
        <f>IF(K12="","",IF(K12&lt;&gt;"OK","",COUNTIFS('Ocupação'!$A$6:$A$505,F12,'Ocupação'!$M$6:$M$505,"Sim")))</f>
        <v/>
      </c>
      <c r="J12" s="19">
        <f>IF(K12="","",IF(K12&lt;&gt;"OK","REVISAR",IF(G12="Não","INATIVA",IF(H12&gt;0,"OCUPADA","VAZIA"))))</f>
        <v/>
      </c>
      <c r="K12" s="17">
        <f>IF(AND(A12="",B12="",C12="",D12="",E12="",G12=""),"",IF(COUNTBLANK(A12:E12)&gt;0,"ENDEREÇO INCOMPLETO",IF(COUNTIF($F$6:$F$205,F12)&gt;1,"ENDEREÇO DUPLICADO",IF(OR(G12="Sim",G12="Não"),"OK","REVISAR ATIVO"))))</f>
        <v/>
      </c>
    </row>
    <row r="13">
      <c r="A13" s="15" t="inlineStr">
        <is>
          <t>CD Aurora Fictício</t>
        </is>
      </c>
      <c r="B13" s="16" t="inlineStr">
        <is>
          <t>B</t>
        </is>
      </c>
      <c r="C13" s="16" t="inlineStr">
        <is>
          <t>02</t>
        </is>
      </c>
      <c r="D13" s="16" t="inlineStr">
        <is>
          <t>02</t>
        </is>
      </c>
      <c r="E13" s="16" t="inlineStr">
        <is>
          <t>02</t>
        </is>
      </c>
      <c r="F13" s="17">
        <f>IF(COUNTA(A13:E13)=0,"",IF(COUNTBLANK(A13:E13)&gt;0,"INCOMPLETO",A13&amp;"|"&amp;B13&amp;"|"&amp;C13&amp;"|"&amp;D13&amp;"|"&amp;E13))</f>
        <v/>
      </c>
      <c r="G13" s="16" t="inlineStr">
        <is>
          <t>Sim</t>
        </is>
      </c>
      <c r="H13" s="18">
        <f>IF(K13="","",IF(K13&lt;&gt;"OK","",SUMIFS('Ocupação'!$I$6:$I$505,'Ocupação'!$A$6:$A$505,F13,'Ocupação'!$M$6:$M$505,"Sim")))</f>
        <v/>
      </c>
      <c r="I13" s="18">
        <f>IF(K13="","",IF(K13&lt;&gt;"OK","",COUNTIFS('Ocupação'!$A$6:$A$505,F13,'Ocupação'!$M$6:$M$505,"Sim")))</f>
        <v/>
      </c>
      <c r="J13" s="19">
        <f>IF(K13="","",IF(K13&lt;&gt;"OK","REVISAR",IF(G13="Não","INATIVA",IF(H13&gt;0,"OCUPADA","VAZIA"))))</f>
        <v/>
      </c>
      <c r="K13" s="17">
        <f>IF(AND(A13="",B13="",C13="",D13="",E13="",G13=""),"",IF(COUNTBLANK(A13:E13)&gt;0,"ENDEREÇO INCOMPLETO",IF(COUNTIF($F$6:$F$205,F13)&gt;1,"ENDEREÇO DUPLICADO",IF(OR(G13="Sim",G13="Não"),"OK","REVISAR ATIVO"))))</f>
        <v/>
      </c>
    </row>
    <row r="14">
      <c r="A14" s="15" t="inlineStr">
        <is>
          <t>Hub Neblina Fictício</t>
        </is>
      </c>
      <c r="B14" s="16" t="inlineStr">
        <is>
          <t>C</t>
        </is>
      </c>
      <c r="C14" s="16" t="inlineStr">
        <is>
          <t>01</t>
        </is>
      </c>
      <c r="D14" s="16" t="inlineStr">
        <is>
          <t>01</t>
        </is>
      </c>
      <c r="E14" s="16" t="inlineStr">
        <is>
          <t>01</t>
        </is>
      </c>
      <c r="F14" s="17">
        <f>IF(COUNTA(A14:E14)=0,"",IF(COUNTBLANK(A14:E14)&gt;0,"INCOMPLETO",A14&amp;"|"&amp;B14&amp;"|"&amp;C14&amp;"|"&amp;D14&amp;"|"&amp;E14))</f>
        <v/>
      </c>
      <c r="G14" s="16" t="inlineStr">
        <is>
          <t>Sim</t>
        </is>
      </c>
      <c r="H14" s="18">
        <f>IF(K14="","",IF(K14&lt;&gt;"OK","",SUMIFS('Ocupação'!$I$6:$I$505,'Ocupação'!$A$6:$A$505,F14,'Ocupação'!$M$6:$M$505,"Sim")))</f>
        <v/>
      </c>
      <c r="I14" s="18">
        <f>IF(K14="","",IF(K14&lt;&gt;"OK","",COUNTIFS('Ocupação'!$A$6:$A$505,F14,'Ocupação'!$M$6:$M$505,"Sim")))</f>
        <v/>
      </c>
      <c r="J14" s="19">
        <f>IF(K14="","",IF(K14&lt;&gt;"OK","REVISAR",IF(G14="Não","INATIVA",IF(H14&gt;0,"OCUPADA","VAZIA"))))</f>
        <v/>
      </c>
      <c r="K14" s="17">
        <f>IF(AND(A14="",B14="",C14="",D14="",E14="",G14=""),"",IF(COUNTBLANK(A14:E14)&gt;0,"ENDEREÇO INCOMPLETO",IF(COUNTIF($F$6:$F$205,F14)&gt;1,"ENDEREÇO DUPLICADO",IF(OR(G14="Sim",G14="Não"),"OK","REVISAR ATIVO"))))</f>
        <v/>
      </c>
    </row>
    <row r="15">
      <c r="A15" s="15" t="inlineStr">
        <is>
          <t>Hub Neblina Fictício</t>
        </is>
      </c>
      <c r="B15" s="16" t="inlineStr">
        <is>
          <t>C</t>
        </is>
      </c>
      <c r="C15" s="16" t="inlineStr">
        <is>
          <t>01</t>
        </is>
      </c>
      <c r="D15" s="16" t="inlineStr">
        <is>
          <t>01</t>
        </is>
      </c>
      <c r="E15" s="16" t="inlineStr">
        <is>
          <t>02</t>
        </is>
      </c>
      <c r="F15" s="17">
        <f>IF(COUNTA(A15:E15)=0,"",IF(COUNTBLANK(A15:E15)&gt;0,"INCOMPLETO",A15&amp;"|"&amp;B15&amp;"|"&amp;C15&amp;"|"&amp;D15&amp;"|"&amp;E15))</f>
        <v/>
      </c>
      <c r="G15" s="16" t="inlineStr">
        <is>
          <t>Sim</t>
        </is>
      </c>
      <c r="H15" s="18">
        <f>IF(K15="","",IF(K15&lt;&gt;"OK","",SUMIFS('Ocupação'!$I$6:$I$505,'Ocupação'!$A$6:$A$505,F15,'Ocupação'!$M$6:$M$505,"Sim")))</f>
        <v/>
      </c>
      <c r="I15" s="18">
        <f>IF(K15="","",IF(K15&lt;&gt;"OK","",COUNTIFS('Ocupação'!$A$6:$A$505,F15,'Ocupação'!$M$6:$M$505,"Sim")))</f>
        <v/>
      </c>
      <c r="J15" s="19">
        <f>IF(K15="","",IF(K15&lt;&gt;"OK","REVISAR",IF(G15="Não","INATIVA",IF(H15&gt;0,"OCUPADA","VAZIA"))))</f>
        <v/>
      </c>
      <c r="K15" s="17">
        <f>IF(AND(A15="",B15="",C15="",D15="",E15="",G15=""),"",IF(COUNTBLANK(A15:E15)&gt;0,"ENDEREÇO INCOMPLETO",IF(COUNTIF($F$6:$F$205,F15)&gt;1,"ENDEREÇO DUPLICADO",IF(OR(G15="Sim",G15="Não"),"OK","REVISAR ATIVO"))))</f>
        <v/>
      </c>
    </row>
    <row r="16">
      <c r="A16" s="15" t="n"/>
      <c r="B16" s="16" t="n"/>
      <c r="C16" s="16" t="n"/>
      <c r="D16" s="16" t="n"/>
      <c r="E16" s="16" t="n"/>
      <c r="F16" s="17">
        <f>IF(COUNTA(A16:E16)=0,"",IF(COUNTBLANK(A16:E16)&gt;0,"INCOMPLETO",A16&amp;"|"&amp;B16&amp;"|"&amp;C16&amp;"|"&amp;D16&amp;"|"&amp;E16))</f>
        <v/>
      </c>
      <c r="G16" s="16" t="n"/>
      <c r="H16" s="18">
        <f>IF(K16="","",IF(K16&lt;&gt;"OK","",SUMIFS('Ocupação'!$I$6:$I$505,'Ocupação'!$A$6:$A$505,F16,'Ocupação'!$M$6:$M$505,"Sim")))</f>
        <v/>
      </c>
      <c r="I16" s="18">
        <f>IF(K16="","",IF(K16&lt;&gt;"OK","",COUNTIFS('Ocupação'!$A$6:$A$505,F16,'Ocupação'!$M$6:$M$505,"Sim")))</f>
        <v/>
      </c>
      <c r="J16" s="19">
        <f>IF(K16="","",IF(K16&lt;&gt;"OK","REVISAR",IF(G16="Não","INATIVA",IF(H16&gt;0,"OCUPADA","VAZIA"))))</f>
        <v/>
      </c>
      <c r="K16" s="17">
        <f>IF(AND(A16="",B16="",C16="",D16="",E16="",G16=""),"",IF(COUNTBLANK(A16:E16)&gt;0,"ENDEREÇO INCOMPLETO",IF(COUNTIF($F$6:$F$205,F16)&gt;1,"ENDEREÇO DUPLICADO",IF(OR(G16="Sim",G16="Não"),"OK","REVISAR ATIVO"))))</f>
        <v/>
      </c>
    </row>
    <row r="17">
      <c r="A17" s="15" t="n"/>
      <c r="B17" s="16" t="n"/>
      <c r="C17" s="16" t="n"/>
      <c r="D17" s="16" t="n"/>
      <c r="E17" s="16" t="n"/>
      <c r="F17" s="17">
        <f>IF(COUNTA(A17:E17)=0,"",IF(COUNTBLANK(A17:E17)&gt;0,"INCOMPLETO",A17&amp;"|"&amp;B17&amp;"|"&amp;C17&amp;"|"&amp;D17&amp;"|"&amp;E17))</f>
        <v/>
      </c>
      <c r="G17" s="16" t="n"/>
      <c r="H17" s="18">
        <f>IF(K17="","",IF(K17&lt;&gt;"OK","",SUMIFS('Ocupação'!$I$6:$I$505,'Ocupação'!$A$6:$A$505,F17,'Ocupação'!$M$6:$M$505,"Sim")))</f>
        <v/>
      </c>
      <c r="I17" s="18">
        <f>IF(K17="","",IF(K17&lt;&gt;"OK","",COUNTIFS('Ocupação'!$A$6:$A$505,F17,'Ocupação'!$M$6:$M$505,"Sim")))</f>
        <v/>
      </c>
      <c r="J17" s="19">
        <f>IF(K17="","",IF(K17&lt;&gt;"OK","REVISAR",IF(G17="Não","INATIVA",IF(H17&gt;0,"OCUPADA","VAZIA"))))</f>
        <v/>
      </c>
      <c r="K17" s="17">
        <f>IF(AND(A17="",B17="",C17="",D17="",E17="",G17=""),"",IF(COUNTBLANK(A17:E17)&gt;0,"ENDEREÇO INCOMPLETO",IF(COUNTIF($F$6:$F$205,F17)&gt;1,"ENDEREÇO DUPLICADO",IF(OR(G17="Sim",G17="Não"),"OK","REVISAR ATIVO"))))</f>
        <v/>
      </c>
    </row>
    <row r="18">
      <c r="A18" s="15" t="n"/>
      <c r="B18" s="16" t="n"/>
      <c r="C18" s="16" t="n"/>
      <c r="D18" s="16" t="n"/>
      <c r="E18" s="16" t="n"/>
      <c r="F18" s="17">
        <f>IF(COUNTA(A18:E18)=0,"",IF(COUNTBLANK(A18:E18)&gt;0,"INCOMPLETO",A18&amp;"|"&amp;B18&amp;"|"&amp;C18&amp;"|"&amp;D18&amp;"|"&amp;E18))</f>
        <v/>
      </c>
      <c r="G18" s="16" t="n"/>
      <c r="H18" s="18">
        <f>IF(K18="","",IF(K18&lt;&gt;"OK","",SUMIFS('Ocupação'!$I$6:$I$505,'Ocupação'!$A$6:$A$505,F18,'Ocupação'!$M$6:$M$505,"Sim")))</f>
        <v/>
      </c>
      <c r="I18" s="18">
        <f>IF(K18="","",IF(K18&lt;&gt;"OK","",COUNTIFS('Ocupação'!$A$6:$A$505,F18,'Ocupação'!$M$6:$M$505,"Sim")))</f>
        <v/>
      </c>
      <c r="J18" s="19">
        <f>IF(K18="","",IF(K18&lt;&gt;"OK","REVISAR",IF(G18="Não","INATIVA",IF(H18&gt;0,"OCUPADA","VAZIA"))))</f>
        <v/>
      </c>
      <c r="K18" s="17">
        <f>IF(AND(A18="",B18="",C18="",D18="",E18="",G18=""),"",IF(COUNTBLANK(A18:E18)&gt;0,"ENDEREÇO INCOMPLETO",IF(COUNTIF($F$6:$F$205,F18)&gt;1,"ENDEREÇO DUPLICADO",IF(OR(G18="Sim",G18="Não"),"OK","REVISAR ATIVO"))))</f>
        <v/>
      </c>
    </row>
    <row r="19">
      <c r="A19" s="15" t="n"/>
      <c r="B19" s="16" t="n"/>
      <c r="C19" s="16" t="n"/>
      <c r="D19" s="16" t="n"/>
      <c r="E19" s="16" t="n"/>
      <c r="F19" s="17">
        <f>IF(COUNTA(A19:E19)=0,"",IF(COUNTBLANK(A19:E19)&gt;0,"INCOMPLETO",A19&amp;"|"&amp;B19&amp;"|"&amp;C19&amp;"|"&amp;D19&amp;"|"&amp;E19))</f>
        <v/>
      </c>
      <c r="G19" s="16" t="n"/>
      <c r="H19" s="18">
        <f>IF(K19="","",IF(K19&lt;&gt;"OK","",SUMIFS('Ocupação'!$I$6:$I$505,'Ocupação'!$A$6:$A$505,F19,'Ocupação'!$M$6:$M$505,"Sim")))</f>
        <v/>
      </c>
      <c r="I19" s="18">
        <f>IF(K19="","",IF(K19&lt;&gt;"OK","",COUNTIFS('Ocupação'!$A$6:$A$505,F19,'Ocupação'!$M$6:$M$505,"Sim")))</f>
        <v/>
      </c>
      <c r="J19" s="19">
        <f>IF(K19="","",IF(K19&lt;&gt;"OK","REVISAR",IF(G19="Não","INATIVA",IF(H19&gt;0,"OCUPADA","VAZIA"))))</f>
        <v/>
      </c>
      <c r="K19" s="17">
        <f>IF(AND(A19="",B19="",C19="",D19="",E19="",G19=""),"",IF(COUNTBLANK(A19:E19)&gt;0,"ENDEREÇO INCOMPLETO",IF(COUNTIF($F$6:$F$205,F19)&gt;1,"ENDEREÇO DUPLICADO",IF(OR(G19="Sim",G19="Não"),"OK","REVISAR ATIVO"))))</f>
        <v/>
      </c>
    </row>
    <row r="20">
      <c r="A20" s="15" t="n"/>
      <c r="B20" s="16" t="n"/>
      <c r="C20" s="16" t="n"/>
      <c r="D20" s="16" t="n"/>
      <c r="E20" s="16" t="n"/>
      <c r="F20" s="17">
        <f>IF(COUNTA(A20:E20)=0,"",IF(COUNTBLANK(A20:E20)&gt;0,"INCOMPLETO",A20&amp;"|"&amp;B20&amp;"|"&amp;C20&amp;"|"&amp;D20&amp;"|"&amp;E20))</f>
        <v/>
      </c>
      <c r="G20" s="16" t="n"/>
      <c r="H20" s="18">
        <f>IF(K20="","",IF(K20&lt;&gt;"OK","",SUMIFS('Ocupação'!$I$6:$I$505,'Ocupação'!$A$6:$A$505,F20,'Ocupação'!$M$6:$M$505,"Sim")))</f>
        <v/>
      </c>
      <c r="I20" s="18">
        <f>IF(K20="","",IF(K20&lt;&gt;"OK","",COUNTIFS('Ocupação'!$A$6:$A$505,F20,'Ocupação'!$M$6:$M$505,"Sim")))</f>
        <v/>
      </c>
      <c r="J20" s="19">
        <f>IF(K20="","",IF(K20&lt;&gt;"OK","REVISAR",IF(G20="Não","INATIVA",IF(H20&gt;0,"OCUPADA","VAZIA"))))</f>
        <v/>
      </c>
      <c r="K20" s="17">
        <f>IF(AND(A20="",B20="",C20="",D20="",E20="",G20=""),"",IF(COUNTBLANK(A20:E20)&gt;0,"ENDEREÇO INCOMPLETO",IF(COUNTIF($F$6:$F$205,F20)&gt;1,"ENDEREÇO DUPLICADO",IF(OR(G20="Sim",G20="Não"),"OK","REVISAR ATIVO"))))</f>
        <v/>
      </c>
    </row>
    <row r="21">
      <c r="A21" s="15" t="n"/>
      <c r="B21" s="16" t="n"/>
      <c r="C21" s="16" t="n"/>
      <c r="D21" s="16" t="n"/>
      <c r="E21" s="16" t="n"/>
      <c r="F21" s="17">
        <f>IF(COUNTA(A21:E21)=0,"",IF(COUNTBLANK(A21:E21)&gt;0,"INCOMPLETO",A21&amp;"|"&amp;B21&amp;"|"&amp;C21&amp;"|"&amp;D21&amp;"|"&amp;E21))</f>
        <v/>
      </c>
      <c r="G21" s="16" t="n"/>
      <c r="H21" s="18">
        <f>IF(K21="","",IF(K21&lt;&gt;"OK","",SUMIFS('Ocupação'!$I$6:$I$505,'Ocupação'!$A$6:$A$505,F21,'Ocupação'!$M$6:$M$505,"Sim")))</f>
        <v/>
      </c>
      <c r="I21" s="18">
        <f>IF(K21="","",IF(K21&lt;&gt;"OK","",COUNTIFS('Ocupação'!$A$6:$A$505,F21,'Ocupação'!$M$6:$M$505,"Sim")))</f>
        <v/>
      </c>
      <c r="J21" s="19">
        <f>IF(K21="","",IF(K21&lt;&gt;"OK","REVISAR",IF(G21="Não","INATIVA",IF(H21&gt;0,"OCUPADA","VAZIA"))))</f>
        <v/>
      </c>
      <c r="K21" s="17">
        <f>IF(AND(A21="",B21="",C21="",D21="",E21="",G21=""),"",IF(COUNTBLANK(A21:E21)&gt;0,"ENDEREÇO INCOMPLETO",IF(COUNTIF($F$6:$F$205,F21)&gt;1,"ENDEREÇO DUPLICADO",IF(OR(G21="Sim",G21="Não"),"OK","REVISAR ATIVO"))))</f>
        <v/>
      </c>
    </row>
    <row r="22">
      <c r="A22" s="15" t="n"/>
      <c r="B22" s="16" t="n"/>
      <c r="C22" s="16" t="n"/>
      <c r="D22" s="16" t="n"/>
      <c r="E22" s="16" t="n"/>
      <c r="F22" s="17">
        <f>IF(COUNTA(A22:E22)=0,"",IF(COUNTBLANK(A22:E22)&gt;0,"INCOMPLETO",A22&amp;"|"&amp;B22&amp;"|"&amp;C22&amp;"|"&amp;D22&amp;"|"&amp;E22))</f>
        <v/>
      </c>
      <c r="G22" s="16" t="n"/>
      <c r="H22" s="18">
        <f>IF(K22="","",IF(K22&lt;&gt;"OK","",SUMIFS('Ocupação'!$I$6:$I$505,'Ocupação'!$A$6:$A$505,F22,'Ocupação'!$M$6:$M$505,"Sim")))</f>
        <v/>
      </c>
      <c r="I22" s="18">
        <f>IF(K22="","",IF(K22&lt;&gt;"OK","",COUNTIFS('Ocupação'!$A$6:$A$505,F22,'Ocupação'!$M$6:$M$505,"Sim")))</f>
        <v/>
      </c>
      <c r="J22" s="19">
        <f>IF(K22="","",IF(K22&lt;&gt;"OK","REVISAR",IF(G22="Não","INATIVA",IF(H22&gt;0,"OCUPADA","VAZIA"))))</f>
        <v/>
      </c>
      <c r="K22" s="17">
        <f>IF(AND(A22="",B22="",C22="",D22="",E22="",G22=""),"",IF(COUNTBLANK(A22:E22)&gt;0,"ENDEREÇO INCOMPLETO",IF(COUNTIF($F$6:$F$205,F22)&gt;1,"ENDEREÇO DUPLICADO",IF(OR(G22="Sim",G22="Não"),"OK","REVISAR ATIVO"))))</f>
        <v/>
      </c>
    </row>
    <row r="23">
      <c r="A23" s="15" t="n"/>
      <c r="B23" s="16" t="n"/>
      <c r="C23" s="16" t="n"/>
      <c r="D23" s="16" t="n"/>
      <c r="E23" s="16" t="n"/>
      <c r="F23" s="17">
        <f>IF(COUNTA(A23:E23)=0,"",IF(COUNTBLANK(A23:E23)&gt;0,"INCOMPLETO",A23&amp;"|"&amp;B23&amp;"|"&amp;C23&amp;"|"&amp;D23&amp;"|"&amp;E23))</f>
        <v/>
      </c>
      <c r="G23" s="16" t="n"/>
      <c r="H23" s="18">
        <f>IF(K23="","",IF(K23&lt;&gt;"OK","",SUMIFS('Ocupação'!$I$6:$I$505,'Ocupação'!$A$6:$A$505,F23,'Ocupação'!$M$6:$M$505,"Sim")))</f>
        <v/>
      </c>
      <c r="I23" s="18">
        <f>IF(K23="","",IF(K23&lt;&gt;"OK","",COUNTIFS('Ocupação'!$A$6:$A$505,F23,'Ocupação'!$M$6:$M$505,"Sim")))</f>
        <v/>
      </c>
      <c r="J23" s="19">
        <f>IF(K23="","",IF(K23&lt;&gt;"OK","REVISAR",IF(G23="Não","INATIVA",IF(H23&gt;0,"OCUPADA","VAZIA"))))</f>
        <v/>
      </c>
      <c r="K23" s="17">
        <f>IF(AND(A23="",B23="",C23="",D23="",E23="",G23=""),"",IF(COUNTBLANK(A23:E23)&gt;0,"ENDEREÇO INCOMPLETO",IF(COUNTIF($F$6:$F$205,F23)&gt;1,"ENDEREÇO DUPLICADO",IF(OR(G23="Sim",G23="Não"),"OK","REVISAR ATIVO"))))</f>
        <v/>
      </c>
    </row>
    <row r="24">
      <c r="A24" s="15" t="n"/>
      <c r="B24" s="16" t="n"/>
      <c r="C24" s="16" t="n"/>
      <c r="D24" s="16" t="n"/>
      <c r="E24" s="16" t="n"/>
      <c r="F24" s="17">
        <f>IF(COUNTA(A24:E24)=0,"",IF(COUNTBLANK(A24:E24)&gt;0,"INCOMPLETO",A24&amp;"|"&amp;B24&amp;"|"&amp;C24&amp;"|"&amp;D24&amp;"|"&amp;E24))</f>
        <v/>
      </c>
      <c r="G24" s="16" t="n"/>
      <c r="H24" s="18">
        <f>IF(K24="","",IF(K24&lt;&gt;"OK","",SUMIFS('Ocupação'!$I$6:$I$505,'Ocupação'!$A$6:$A$505,F24,'Ocupação'!$M$6:$M$505,"Sim")))</f>
        <v/>
      </c>
      <c r="I24" s="18">
        <f>IF(K24="","",IF(K24&lt;&gt;"OK","",COUNTIFS('Ocupação'!$A$6:$A$505,F24,'Ocupação'!$M$6:$M$505,"Sim")))</f>
        <v/>
      </c>
      <c r="J24" s="19">
        <f>IF(K24="","",IF(K24&lt;&gt;"OK","REVISAR",IF(G24="Não","INATIVA",IF(H24&gt;0,"OCUPADA","VAZIA"))))</f>
        <v/>
      </c>
      <c r="K24" s="17">
        <f>IF(AND(A24="",B24="",C24="",D24="",E24="",G24=""),"",IF(COUNTBLANK(A24:E24)&gt;0,"ENDEREÇO INCOMPLETO",IF(COUNTIF($F$6:$F$205,F24)&gt;1,"ENDEREÇO DUPLICADO",IF(OR(G24="Sim",G24="Não"),"OK","REVISAR ATIVO"))))</f>
        <v/>
      </c>
    </row>
    <row r="25">
      <c r="A25" s="15" t="n"/>
      <c r="B25" s="16" t="n"/>
      <c r="C25" s="16" t="n"/>
      <c r="D25" s="16" t="n"/>
      <c r="E25" s="16" t="n"/>
      <c r="F25" s="17">
        <f>IF(COUNTA(A25:E25)=0,"",IF(COUNTBLANK(A25:E25)&gt;0,"INCOMPLETO",A25&amp;"|"&amp;B25&amp;"|"&amp;C25&amp;"|"&amp;D25&amp;"|"&amp;E25))</f>
        <v/>
      </c>
      <c r="G25" s="16" t="n"/>
      <c r="H25" s="18">
        <f>IF(K25="","",IF(K25&lt;&gt;"OK","",SUMIFS('Ocupação'!$I$6:$I$505,'Ocupação'!$A$6:$A$505,F25,'Ocupação'!$M$6:$M$505,"Sim")))</f>
        <v/>
      </c>
      <c r="I25" s="18">
        <f>IF(K25="","",IF(K25&lt;&gt;"OK","",COUNTIFS('Ocupação'!$A$6:$A$505,F25,'Ocupação'!$M$6:$M$505,"Sim")))</f>
        <v/>
      </c>
      <c r="J25" s="19">
        <f>IF(K25="","",IF(K25&lt;&gt;"OK","REVISAR",IF(G25="Não","INATIVA",IF(H25&gt;0,"OCUPADA","VAZIA"))))</f>
        <v/>
      </c>
      <c r="K25" s="17">
        <f>IF(AND(A25="",B25="",C25="",D25="",E25="",G25=""),"",IF(COUNTBLANK(A25:E25)&gt;0,"ENDEREÇO INCOMPLETO",IF(COUNTIF($F$6:$F$205,F25)&gt;1,"ENDEREÇO DUPLICADO",IF(OR(G25="Sim",G25="Não"),"OK","REVISAR ATIVO"))))</f>
        <v/>
      </c>
    </row>
    <row r="26">
      <c r="A26" s="15" t="n"/>
      <c r="B26" s="16" t="n"/>
      <c r="C26" s="16" t="n"/>
      <c r="D26" s="16" t="n"/>
      <c r="E26" s="16" t="n"/>
      <c r="F26" s="17">
        <f>IF(COUNTA(A26:E26)=0,"",IF(COUNTBLANK(A26:E26)&gt;0,"INCOMPLETO",A26&amp;"|"&amp;B26&amp;"|"&amp;C26&amp;"|"&amp;D26&amp;"|"&amp;E26))</f>
        <v/>
      </c>
      <c r="G26" s="16" t="n"/>
      <c r="H26" s="18">
        <f>IF(K26="","",IF(K26&lt;&gt;"OK","",SUMIFS('Ocupação'!$I$6:$I$505,'Ocupação'!$A$6:$A$505,F26,'Ocupação'!$M$6:$M$505,"Sim")))</f>
        <v/>
      </c>
      <c r="I26" s="18">
        <f>IF(K26="","",IF(K26&lt;&gt;"OK","",COUNTIFS('Ocupação'!$A$6:$A$505,F26,'Ocupação'!$M$6:$M$505,"Sim")))</f>
        <v/>
      </c>
      <c r="J26" s="19">
        <f>IF(K26="","",IF(K26&lt;&gt;"OK","REVISAR",IF(G26="Não","INATIVA",IF(H26&gt;0,"OCUPADA","VAZIA"))))</f>
        <v/>
      </c>
      <c r="K26" s="17">
        <f>IF(AND(A26="",B26="",C26="",D26="",E26="",G26=""),"",IF(COUNTBLANK(A26:E26)&gt;0,"ENDEREÇO INCOMPLETO",IF(COUNTIF($F$6:$F$205,F26)&gt;1,"ENDEREÇO DUPLICADO",IF(OR(G26="Sim",G26="Não"),"OK","REVISAR ATIVO"))))</f>
        <v/>
      </c>
    </row>
    <row r="27">
      <c r="A27" s="15" t="n"/>
      <c r="B27" s="16" t="n"/>
      <c r="C27" s="16" t="n"/>
      <c r="D27" s="16" t="n"/>
      <c r="E27" s="16" t="n"/>
      <c r="F27" s="17">
        <f>IF(COUNTA(A27:E27)=0,"",IF(COUNTBLANK(A27:E27)&gt;0,"INCOMPLETO",A27&amp;"|"&amp;B27&amp;"|"&amp;C27&amp;"|"&amp;D27&amp;"|"&amp;E27))</f>
        <v/>
      </c>
      <c r="G27" s="16" t="n"/>
      <c r="H27" s="18">
        <f>IF(K27="","",IF(K27&lt;&gt;"OK","",SUMIFS('Ocupação'!$I$6:$I$505,'Ocupação'!$A$6:$A$505,F27,'Ocupação'!$M$6:$M$505,"Sim")))</f>
        <v/>
      </c>
      <c r="I27" s="18">
        <f>IF(K27="","",IF(K27&lt;&gt;"OK","",COUNTIFS('Ocupação'!$A$6:$A$505,F27,'Ocupação'!$M$6:$M$505,"Sim")))</f>
        <v/>
      </c>
      <c r="J27" s="19">
        <f>IF(K27="","",IF(K27&lt;&gt;"OK","REVISAR",IF(G27="Não","INATIVA",IF(H27&gt;0,"OCUPADA","VAZIA"))))</f>
        <v/>
      </c>
      <c r="K27" s="17">
        <f>IF(AND(A27="",B27="",C27="",D27="",E27="",G27=""),"",IF(COUNTBLANK(A27:E27)&gt;0,"ENDEREÇO INCOMPLETO",IF(COUNTIF($F$6:$F$205,F27)&gt;1,"ENDEREÇO DUPLICADO",IF(OR(G27="Sim",G27="Não"),"OK","REVISAR ATIVO"))))</f>
        <v/>
      </c>
    </row>
    <row r="28">
      <c r="A28" s="15" t="n"/>
      <c r="B28" s="16" t="n"/>
      <c r="C28" s="16" t="n"/>
      <c r="D28" s="16" t="n"/>
      <c r="E28" s="16" t="n"/>
      <c r="F28" s="17">
        <f>IF(COUNTA(A28:E28)=0,"",IF(COUNTBLANK(A28:E28)&gt;0,"INCOMPLETO",A28&amp;"|"&amp;B28&amp;"|"&amp;C28&amp;"|"&amp;D28&amp;"|"&amp;E28))</f>
        <v/>
      </c>
      <c r="G28" s="16" t="n"/>
      <c r="H28" s="18">
        <f>IF(K28="","",IF(K28&lt;&gt;"OK","",SUMIFS('Ocupação'!$I$6:$I$505,'Ocupação'!$A$6:$A$505,F28,'Ocupação'!$M$6:$M$505,"Sim")))</f>
        <v/>
      </c>
      <c r="I28" s="18">
        <f>IF(K28="","",IF(K28&lt;&gt;"OK","",COUNTIFS('Ocupação'!$A$6:$A$505,F28,'Ocupação'!$M$6:$M$505,"Sim")))</f>
        <v/>
      </c>
      <c r="J28" s="19">
        <f>IF(K28="","",IF(K28&lt;&gt;"OK","REVISAR",IF(G28="Não","INATIVA",IF(H28&gt;0,"OCUPADA","VAZIA"))))</f>
        <v/>
      </c>
      <c r="K28" s="17">
        <f>IF(AND(A28="",B28="",C28="",D28="",E28="",G28=""),"",IF(COUNTBLANK(A28:E28)&gt;0,"ENDEREÇO INCOMPLETO",IF(COUNTIF($F$6:$F$205,F28)&gt;1,"ENDEREÇO DUPLICADO",IF(OR(G28="Sim",G28="Não"),"OK","REVISAR ATIVO"))))</f>
        <v/>
      </c>
    </row>
    <row r="29">
      <c r="A29" s="15" t="n"/>
      <c r="B29" s="16" t="n"/>
      <c r="C29" s="16" t="n"/>
      <c r="D29" s="16" t="n"/>
      <c r="E29" s="16" t="n"/>
      <c r="F29" s="17">
        <f>IF(COUNTA(A29:E29)=0,"",IF(COUNTBLANK(A29:E29)&gt;0,"INCOMPLETO",A29&amp;"|"&amp;B29&amp;"|"&amp;C29&amp;"|"&amp;D29&amp;"|"&amp;E29))</f>
        <v/>
      </c>
      <c r="G29" s="16" t="n"/>
      <c r="H29" s="18">
        <f>IF(K29="","",IF(K29&lt;&gt;"OK","",SUMIFS('Ocupação'!$I$6:$I$505,'Ocupação'!$A$6:$A$505,F29,'Ocupação'!$M$6:$M$505,"Sim")))</f>
        <v/>
      </c>
      <c r="I29" s="18">
        <f>IF(K29="","",IF(K29&lt;&gt;"OK","",COUNTIFS('Ocupação'!$A$6:$A$505,F29,'Ocupação'!$M$6:$M$505,"Sim")))</f>
        <v/>
      </c>
      <c r="J29" s="19">
        <f>IF(K29="","",IF(K29&lt;&gt;"OK","REVISAR",IF(G29="Não","INATIVA",IF(H29&gt;0,"OCUPADA","VAZIA"))))</f>
        <v/>
      </c>
      <c r="K29" s="17">
        <f>IF(AND(A29="",B29="",C29="",D29="",E29="",G29=""),"",IF(COUNTBLANK(A29:E29)&gt;0,"ENDEREÇO INCOMPLETO",IF(COUNTIF($F$6:$F$205,F29)&gt;1,"ENDEREÇO DUPLICADO",IF(OR(G29="Sim",G29="Não"),"OK","REVISAR ATIVO"))))</f>
        <v/>
      </c>
    </row>
    <row r="30">
      <c r="A30" s="15" t="n"/>
      <c r="B30" s="16" t="n"/>
      <c r="C30" s="16" t="n"/>
      <c r="D30" s="16" t="n"/>
      <c r="E30" s="16" t="n"/>
      <c r="F30" s="17">
        <f>IF(COUNTA(A30:E30)=0,"",IF(COUNTBLANK(A30:E30)&gt;0,"INCOMPLETO",A30&amp;"|"&amp;B30&amp;"|"&amp;C30&amp;"|"&amp;D30&amp;"|"&amp;E30))</f>
        <v/>
      </c>
      <c r="G30" s="16" t="n"/>
      <c r="H30" s="18">
        <f>IF(K30="","",IF(K30&lt;&gt;"OK","",SUMIFS('Ocupação'!$I$6:$I$505,'Ocupação'!$A$6:$A$505,F30,'Ocupação'!$M$6:$M$505,"Sim")))</f>
        <v/>
      </c>
      <c r="I30" s="18">
        <f>IF(K30="","",IF(K30&lt;&gt;"OK","",COUNTIFS('Ocupação'!$A$6:$A$505,F30,'Ocupação'!$M$6:$M$505,"Sim")))</f>
        <v/>
      </c>
      <c r="J30" s="19">
        <f>IF(K30="","",IF(K30&lt;&gt;"OK","REVISAR",IF(G30="Não","INATIVA",IF(H30&gt;0,"OCUPADA","VAZIA"))))</f>
        <v/>
      </c>
      <c r="K30" s="17">
        <f>IF(AND(A30="",B30="",C30="",D30="",E30="",G30=""),"",IF(COUNTBLANK(A30:E30)&gt;0,"ENDEREÇO INCOMPLETO",IF(COUNTIF($F$6:$F$205,F30)&gt;1,"ENDEREÇO DUPLICADO",IF(OR(G30="Sim",G30="Não"),"OK","REVISAR ATIVO"))))</f>
        <v/>
      </c>
    </row>
    <row r="31">
      <c r="A31" s="15" t="n"/>
      <c r="B31" s="16" t="n"/>
      <c r="C31" s="16" t="n"/>
      <c r="D31" s="16" t="n"/>
      <c r="E31" s="16" t="n"/>
      <c r="F31" s="17">
        <f>IF(COUNTA(A31:E31)=0,"",IF(COUNTBLANK(A31:E31)&gt;0,"INCOMPLETO",A31&amp;"|"&amp;B31&amp;"|"&amp;C31&amp;"|"&amp;D31&amp;"|"&amp;E31))</f>
        <v/>
      </c>
      <c r="G31" s="16" t="n"/>
      <c r="H31" s="18">
        <f>IF(K31="","",IF(K31&lt;&gt;"OK","",SUMIFS('Ocupação'!$I$6:$I$505,'Ocupação'!$A$6:$A$505,F31,'Ocupação'!$M$6:$M$505,"Sim")))</f>
        <v/>
      </c>
      <c r="I31" s="18">
        <f>IF(K31="","",IF(K31&lt;&gt;"OK","",COUNTIFS('Ocupação'!$A$6:$A$505,F31,'Ocupação'!$M$6:$M$505,"Sim")))</f>
        <v/>
      </c>
      <c r="J31" s="19">
        <f>IF(K31="","",IF(K31&lt;&gt;"OK","REVISAR",IF(G31="Não","INATIVA",IF(H31&gt;0,"OCUPADA","VAZIA"))))</f>
        <v/>
      </c>
      <c r="K31" s="17">
        <f>IF(AND(A31="",B31="",C31="",D31="",E31="",G31=""),"",IF(COUNTBLANK(A31:E31)&gt;0,"ENDEREÇO INCOMPLETO",IF(COUNTIF($F$6:$F$205,F31)&gt;1,"ENDEREÇO DUPLICADO",IF(OR(G31="Sim",G31="Não"),"OK","REVISAR ATIVO"))))</f>
        <v/>
      </c>
    </row>
    <row r="32">
      <c r="A32" s="15" t="n"/>
      <c r="B32" s="16" t="n"/>
      <c r="C32" s="16" t="n"/>
      <c r="D32" s="16" t="n"/>
      <c r="E32" s="16" t="n"/>
      <c r="F32" s="17">
        <f>IF(COUNTA(A32:E32)=0,"",IF(COUNTBLANK(A32:E32)&gt;0,"INCOMPLETO",A32&amp;"|"&amp;B32&amp;"|"&amp;C32&amp;"|"&amp;D32&amp;"|"&amp;E32))</f>
        <v/>
      </c>
      <c r="G32" s="16" t="n"/>
      <c r="H32" s="18">
        <f>IF(K32="","",IF(K32&lt;&gt;"OK","",SUMIFS('Ocupação'!$I$6:$I$505,'Ocupação'!$A$6:$A$505,F32,'Ocupação'!$M$6:$M$505,"Sim")))</f>
        <v/>
      </c>
      <c r="I32" s="18">
        <f>IF(K32="","",IF(K32&lt;&gt;"OK","",COUNTIFS('Ocupação'!$A$6:$A$505,F32,'Ocupação'!$M$6:$M$505,"Sim")))</f>
        <v/>
      </c>
      <c r="J32" s="19">
        <f>IF(K32="","",IF(K32&lt;&gt;"OK","REVISAR",IF(G32="Não","INATIVA",IF(H32&gt;0,"OCUPADA","VAZIA"))))</f>
        <v/>
      </c>
      <c r="K32" s="17">
        <f>IF(AND(A32="",B32="",C32="",D32="",E32="",G32=""),"",IF(COUNTBLANK(A32:E32)&gt;0,"ENDEREÇO INCOMPLETO",IF(COUNTIF($F$6:$F$205,F32)&gt;1,"ENDEREÇO DUPLICADO",IF(OR(G32="Sim",G32="Não"),"OK","REVISAR ATIVO"))))</f>
        <v/>
      </c>
    </row>
    <row r="33">
      <c r="A33" s="15" t="n"/>
      <c r="B33" s="16" t="n"/>
      <c r="C33" s="16" t="n"/>
      <c r="D33" s="16" t="n"/>
      <c r="E33" s="16" t="n"/>
      <c r="F33" s="17">
        <f>IF(COUNTA(A33:E33)=0,"",IF(COUNTBLANK(A33:E33)&gt;0,"INCOMPLETO",A33&amp;"|"&amp;B33&amp;"|"&amp;C33&amp;"|"&amp;D33&amp;"|"&amp;E33))</f>
        <v/>
      </c>
      <c r="G33" s="16" t="n"/>
      <c r="H33" s="18">
        <f>IF(K33="","",IF(K33&lt;&gt;"OK","",SUMIFS('Ocupação'!$I$6:$I$505,'Ocupação'!$A$6:$A$505,F33,'Ocupação'!$M$6:$M$505,"Sim")))</f>
        <v/>
      </c>
      <c r="I33" s="18">
        <f>IF(K33="","",IF(K33&lt;&gt;"OK","",COUNTIFS('Ocupação'!$A$6:$A$505,F33,'Ocupação'!$M$6:$M$505,"Sim")))</f>
        <v/>
      </c>
      <c r="J33" s="19">
        <f>IF(K33="","",IF(K33&lt;&gt;"OK","REVISAR",IF(G33="Não","INATIVA",IF(H33&gt;0,"OCUPADA","VAZIA"))))</f>
        <v/>
      </c>
      <c r="K33" s="17">
        <f>IF(AND(A33="",B33="",C33="",D33="",E33="",G33=""),"",IF(COUNTBLANK(A33:E33)&gt;0,"ENDEREÇO INCOMPLETO",IF(COUNTIF($F$6:$F$205,F33)&gt;1,"ENDEREÇO DUPLICADO",IF(OR(G33="Sim",G33="Não"),"OK","REVISAR ATIVO"))))</f>
        <v/>
      </c>
    </row>
    <row r="34">
      <c r="A34" s="15" t="n"/>
      <c r="B34" s="16" t="n"/>
      <c r="C34" s="16" t="n"/>
      <c r="D34" s="16" t="n"/>
      <c r="E34" s="16" t="n"/>
      <c r="F34" s="17">
        <f>IF(COUNTA(A34:E34)=0,"",IF(COUNTBLANK(A34:E34)&gt;0,"INCOMPLETO",A34&amp;"|"&amp;B34&amp;"|"&amp;C34&amp;"|"&amp;D34&amp;"|"&amp;E34))</f>
        <v/>
      </c>
      <c r="G34" s="16" t="n"/>
      <c r="H34" s="18">
        <f>IF(K34="","",IF(K34&lt;&gt;"OK","",SUMIFS('Ocupação'!$I$6:$I$505,'Ocupação'!$A$6:$A$505,F34,'Ocupação'!$M$6:$M$505,"Sim")))</f>
        <v/>
      </c>
      <c r="I34" s="18">
        <f>IF(K34="","",IF(K34&lt;&gt;"OK","",COUNTIFS('Ocupação'!$A$6:$A$505,F34,'Ocupação'!$M$6:$M$505,"Sim")))</f>
        <v/>
      </c>
      <c r="J34" s="19">
        <f>IF(K34="","",IF(K34&lt;&gt;"OK","REVISAR",IF(G34="Não","INATIVA",IF(H34&gt;0,"OCUPADA","VAZIA"))))</f>
        <v/>
      </c>
      <c r="K34" s="17">
        <f>IF(AND(A34="",B34="",C34="",D34="",E34="",G34=""),"",IF(COUNTBLANK(A34:E34)&gt;0,"ENDEREÇO INCOMPLETO",IF(COUNTIF($F$6:$F$205,F34)&gt;1,"ENDEREÇO DUPLICADO",IF(OR(G34="Sim",G34="Não"),"OK","REVISAR ATIVO"))))</f>
        <v/>
      </c>
    </row>
    <row r="35">
      <c r="A35" s="15" t="n"/>
      <c r="B35" s="16" t="n"/>
      <c r="C35" s="16" t="n"/>
      <c r="D35" s="16" t="n"/>
      <c r="E35" s="16" t="n"/>
      <c r="F35" s="17">
        <f>IF(COUNTA(A35:E35)=0,"",IF(COUNTBLANK(A35:E35)&gt;0,"INCOMPLETO",A35&amp;"|"&amp;B35&amp;"|"&amp;C35&amp;"|"&amp;D35&amp;"|"&amp;E35))</f>
        <v/>
      </c>
      <c r="G35" s="16" t="n"/>
      <c r="H35" s="18">
        <f>IF(K35="","",IF(K35&lt;&gt;"OK","",SUMIFS('Ocupação'!$I$6:$I$505,'Ocupação'!$A$6:$A$505,F35,'Ocupação'!$M$6:$M$505,"Sim")))</f>
        <v/>
      </c>
      <c r="I35" s="18">
        <f>IF(K35="","",IF(K35&lt;&gt;"OK","",COUNTIFS('Ocupação'!$A$6:$A$505,F35,'Ocupação'!$M$6:$M$505,"Sim")))</f>
        <v/>
      </c>
      <c r="J35" s="19">
        <f>IF(K35="","",IF(K35&lt;&gt;"OK","REVISAR",IF(G35="Não","INATIVA",IF(H35&gt;0,"OCUPADA","VAZIA"))))</f>
        <v/>
      </c>
      <c r="K35" s="17">
        <f>IF(AND(A35="",B35="",C35="",D35="",E35="",G35=""),"",IF(COUNTBLANK(A35:E35)&gt;0,"ENDEREÇO INCOMPLETO",IF(COUNTIF($F$6:$F$205,F35)&gt;1,"ENDEREÇO DUPLICADO",IF(OR(G35="Sim",G35="Não"),"OK","REVISAR ATIVO"))))</f>
        <v/>
      </c>
    </row>
    <row r="36">
      <c r="A36" s="15" t="n"/>
      <c r="B36" s="16" t="n"/>
      <c r="C36" s="16" t="n"/>
      <c r="D36" s="16" t="n"/>
      <c r="E36" s="16" t="n"/>
      <c r="F36" s="17">
        <f>IF(COUNTA(A36:E36)=0,"",IF(COUNTBLANK(A36:E36)&gt;0,"INCOMPLETO",A36&amp;"|"&amp;B36&amp;"|"&amp;C36&amp;"|"&amp;D36&amp;"|"&amp;E36))</f>
        <v/>
      </c>
      <c r="G36" s="16" t="n"/>
      <c r="H36" s="18">
        <f>IF(K36="","",IF(K36&lt;&gt;"OK","",SUMIFS('Ocupação'!$I$6:$I$505,'Ocupação'!$A$6:$A$505,F36,'Ocupação'!$M$6:$M$505,"Sim")))</f>
        <v/>
      </c>
      <c r="I36" s="18">
        <f>IF(K36="","",IF(K36&lt;&gt;"OK","",COUNTIFS('Ocupação'!$A$6:$A$505,F36,'Ocupação'!$M$6:$M$505,"Sim")))</f>
        <v/>
      </c>
      <c r="J36" s="19">
        <f>IF(K36="","",IF(K36&lt;&gt;"OK","REVISAR",IF(G36="Não","INATIVA",IF(H36&gt;0,"OCUPADA","VAZIA"))))</f>
        <v/>
      </c>
      <c r="K36" s="17">
        <f>IF(AND(A36="",B36="",C36="",D36="",E36="",G36=""),"",IF(COUNTBLANK(A36:E36)&gt;0,"ENDEREÇO INCOMPLETO",IF(COUNTIF($F$6:$F$205,F36)&gt;1,"ENDEREÇO DUPLICADO",IF(OR(G36="Sim",G36="Não"),"OK","REVISAR ATIVO"))))</f>
        <v/>
      </c>
    </row>
    <row r="37">
      <c r="A37" s="15" t="n"/>
      <c r="B37" s="16" t="n"/>
      <c r="C37" s="16" t="n"/>
      <c r="D37" s="16" t="n"/>
      <c r="E37" s="16" t="n"/>
      <c r="F37" s="17">
        <f>IF(COUNTA(A37:E37)=0,"",IF(COUNTBLANK(A37:E37)&gt;0,"INCOMPLETO",A37&amp;"|"&amp;B37&amp;"|"&amp;C37&amp;"|"&amp;D37&amp;"|"&amp;E37))</f>
        <v/>
      </c>
      <c r="G37" s="16" t="n"/>
      <c r="H37" s="18">
        <f>IF(K37="","",IF(K37&lt;&gt;"OK","",SUMIFS('Ocupação'!$I$6:$I$505,'Ocupação'!$A$6:$A$505,F37,'Ocupação'!$M$6:$M$505,"Sim")))</f>
        <v/>
      </c>
      <c r="I37" s="18">
        <f>IF(K37="","",IF(K37&lt;&gt;"OK","",COUNTIFS('Ocupação'!$A$6:$A$505,F37,'Ocupação'!$M$6:$M$505,"Sim")))</f>
        <v/>
      </c>
      <c r="J37" s="19">
        <f>IF(K37="","",IF(K37&lt;&gt;"OK","REVISAR",IF(G37="Não","INATIVA",IF(H37&gt;0,"OCUPADA","VAZIA"))))</f>
        <v/>
      </c>
      <c r="K37" s="17">
        <f>IF(AND(A37="",B37="",C37="",D37="",E37="",G37=""),"",IF(COUNTBLANK(A37:E37)&gt;0,"ENDEREÇO INCOMPLETO",IF(COUNTIF($F$6:$F$205,F37)&gt;1,"ENDEREÇO DUPLICADO",IF(OR(G37="Sim",G37="Não"),"OK","REVISAR ATIVO"))))</f>
        <v/>
      </c>
    </row>
    <row r="38">
      <c r="A38" s="15" t="n"/>
      <c r="B38" s="16" t="n"/>
      <c r="C38" s="16" t="n"/>
      <c r="D38" s="16" t="n"/>
      <c r="E38" s="16" t="n"/>
      <c r="F38" s="17">
        <f>IF(COUNTA(A38:E38)=0,"",IF(COUNTBLANK(A38:E38)&gt;0,"INCOMPLETO",A38&amp;"|"&amp;B38&amp;"|"&amp;C38&amp;"|"&amp;D38&amp;"|"&amp;E38))</f>
        <v/>
      </c>
      <c r="G38" s="16" t="n"/>
      <c r="H38" s="18">
        <f>IF(K38="","",IF(K38&lt;&gt;"OK","",SUMIFS('Ocupação'!$I$6:$I$505,'Ocupação'!$A$6:$A$505,F38,'Ocupação'!$M$6:$M$505,"Sim")))</f>
        <v/>
      </c>
      <c r="I38" s="18">
        <f>IF(K38="","",IF(K38&lt;&gt;"OK","",COUNTIFS('Ocupação'!$A$6:$A$505,F38,'Ocupação'!$M$6:$M$505,"Sim")))</f>
        <v/>
      </c>
      <c r="J38" s="19">
        <f>IF(K38="","",IF(K38&lt;&gt;"OK","REVISAR",IF(G38="Não","INATIVA",IF(H38&gt;0,"OCUPADA","VAZIA"))))</f>
        <v/>
      </c>
      <c r="K38" s="17">
        <f>IF(AND(A38="",B38="",C38="",D38="",E38="",G38=""),"",IF(COUNTBLANK(A38:E38)&gt;0,"ENDEREÇO INCOMPLETO",IF(COUNTIF($F$6:$F$205,F38)&gt;1,"ENDEREÇO DUPLICADO",IF(OR(G38="Sim",G38="Não"),"OK","REVISAR ATIVO"))))</f>
        <v/>
      </c>
    </row>
    <row r="39">
      <c r="A39" s="15" t="n"/>
      <c r="B39" s="16" t="n"/>
      <c r="C39" s="16" t="n"/>
      <c r="D39" s="16" t="n"/>
      <c r="E39" s="16" t="n"/>
      <c r="F39" s="17">
        <f>IF(COUNTA(A39:E39)=0,"",IF(COUNTBLANK(A39:E39)&gt;0,"INCOMPLETO",A39&amp;"|"&amp;B39&amp;"|"&amp;C39&amp;"|"&amp;D39&amp;"|"&amp;E39))</f>
        <v/>
      </c>
      <c r="G39" s="16" t="n"/>
      <c r="H39" s="18">
        <f>IF(K39="","",IF(K39&lt;&gt;"OK","",SUMIFS('Ocupação'!$I$6:$I$505,'Ocupação'!$A$6:$A$505,F39,'Ocupação'!$M$6:$M$505,"Sim")))</f>
        <v/>
      </c>
      <c r="I39" s="18">
        <f>IF(K39="","",IF(K39&lt;&gt;"OK","",COUNTIFS('Ocupação'!$A$6:$A$505,F39,'Ocupação'!$M$6:$M$505,"Sim")))</f>
        <v/>
      </c>
      <c r="J39" s="19">
        <f>IF(K39="","",IF(K39&lt;&gt;"OK","REVISAR",IF(G39="Não","INATIVA",IF(H39&gt;0,"OCUPADA","VAZIA"))))</f>
        <v/>
      </c>
      <c r="K39" s="17">
        <f>IF(AND(A39="",B39="",C39="",D39="",E39="",G39=""),"",IF(COUNTBLANK(A39:E39)&gt;0,"ENDEREÇO INCOMPLETO",IF(COUNTIF($F$6:$F$205,F39)&gt;1,"ENDEREÇO DUPLICADO",IF(OR(G39="Sim",G39="Não"),"OK","REVISAR ATIVO"))))</f>
        <v/>
      </c>
    </row>
    <row r="40">
      <c r="A40" s="15" t="n"/>
      <c r="B40" s="16" t="n"/>
      <c r="C40" s="16" t="n"/>
      <c r="D40" s="16" t="n"/>
      <c r="E40" s="16" t="n"/>
      <c r="F40" s="17">
        <f>IF(COUNTA(A40:E40)=0,"",IF(COUNTBLANK(A40:E40)&gt;0,"INCOMPLETO",A40&amp;"|"&amp;B40&amp;"|"&amp;C40&amp;"|"&amp;D40&amp;"|"&amp;E40))</f>
        <v/>
      </c>
      <c r="G40" s="16" t="n"/>
      <c r="H40" s="18">
        <f>IF(K40="","",IF(K40&lt;&gt;"OK","",SUMIFS('Ocupação'!$I$6:$I$505,'Ocupação'!$A$6:$A$505,F40,'Ocupação'!$M$6:$M$505,"Sim")))</f>
        <v/>
      </c>
      <c r="I40" s="18">
        <f>IF(K40="","",IF(K40&lt;&gt;"OK","",COUNTIFS('Ocupação'!$A$6:$A$505,F40,'Ocupação'!$M$6:$M$505,"Sim")))</f>
        <v/>
      </c>
      <c r="J40" s="19">
        <f>IF(K40="","",IF(K40&lt;&gt;"OK","REVISAR",IF(G40="Não","INATIVA",IF(H40&gt;0,"OCUPADA","VAZIA"))))</f>
        <v/>
      </c>
      <c r="K40" s="17">
        <f>IF(AND(A40="",B40="",C40="",D40="",E40="",G40=""),"",IF(COUNTBLANK(A40:E40)&gt;0,"ENDEREÇO INCOMPLETO",IF(COUNTIF($F$6:$F$205,F40)&gt;1,"ENDEREÇO DUPLICADO",IF(OR(G40="Sim",G40="Não"),"OK","REVISAR ATIVO"))))</f>
        <v/>
      </c>
    </row>
    <row r="41">
      <c r="A41" s="15" t="n"/>
      <c r="B41" s="16" t="n"/>
      <c r="C41" s="16" t="n"/>
      <c r="D41" s="16" t="n"/>
      <c r="E41" s="16" t="n"/>
      <c r="F41" s="17">
        <f>IF(COUNTA(A41:E41)=0,"",IF(COUNTBLANK(A41:E41)&gt;0,"INCOMPLETO",A41&amp;"|"&amp;B41&amp;"|"&amp;C41&amp;"|"&amp;D41&amp;"|"&amp;E41))</f>
        <v/>
      </c>
      <c r="G41" s="16" t="n"/>
      <c r="H41" s="18">
        <f>IF(K41="","",IF(K41&lt;&gt;"OK","",SUMIFS('Ocupação'!$I$6:$I$505,'Ocupação'!$A$6:$A$505,F41,'Ocupação'!$M$6:$M$505,"Sim")))</f>
        <v/>
      </c>
      <c r="I41" s="18">
        <f>IF(K41="","",IF(K41&lt;&gt;"OK","",COUNTIFS('Ocupação'!$A$6:$A$505,F41,'Ocupação'!$M$6:$M$505,"Sim")))</f>
        <v/>
      </c>
      <c r="J41" s="19">
        <f>IF(K41="","",IF(K41&lt;&gt;"OK","REVISAR",IF(G41="Não","INATIVA",IF(H41&gt;0,"OCUPADA","VAZIA"))))</f>
        <v/>
      </c>
      <c r="K41" s="17">
        <f>IF(AND(A41="",B41="",C41="",D41="",E41="",G41=""),"",IF(COUNTBLANK(A41:E41)&gt;0,"ENDEREÇO INCOMPLETO",IF(COUNTIF($F$6:$F$205,F41)&gt;1,"ENDEREÇO DUPLICADO",IF(OR(G41="Sim",G41="Não"),"OK","REVISAR ATIVO"))))</f>
        <v/>
      </c>
    </row>
    <row r="42">
      <c r="A42" s="15" t="n"/>
      <c r="B42" s="16" t="n"/>
      <c r="C42" s="16" t="n"/>
      <c r="D42" s="16" t="n"/>
      <c r="E42" s="16" t="n"/>
      <c r="F42" s="17">
        <f>IF(COUNTA(A42:E42)=0,"",IF(COUNTBLANK(A42:E42)&gt;0,"INCOMPLETO",A42&amp;"|"&amp;B42&amp;"|"&amp;C42&amp;"|"&amp;D42&amp;"|"&amp;E42))</f>
        <v/>
      </c>
      <c r="G42" s="16" t="n"/>
      <c r="H42" s="18">
        <f>IF(K42="","",IF(K42&lt;&gt;"OK","",SUMIFS('Ocupação'!$I$6:$I$505,'Ocupação'!$A$6:$A$505,F42,'Ocupação'!$M$6:$M$505,"Sim")))</f>
        <v/>
      </c>
      <c r="I42" s="18">
        <f>IF(K42="","",IF(K42&lt;&gt;"OK","",COUNTIFS('Ocupação'!$A$6:$A$505,F42,'Ocupação'!$M$6:$M$505,"Sim")))</f>
        <v/>
      </c>
      <c r="J42" s="19">
        <f>IF(K42="","",IF(K42&lt;&gt;"OK","REVISAR",IF(G42="Não","INATIVA",IF(H42&gt;0,"OCUPADA","VAZIA"))))</f>
        <v/>
      </c>
      <c r="K42" s="17">
        <f>IF(AND(A42="",B42="",C42="",D42="",E42="",G42=""),"",IF(COUNTBLANK(A42:E42)&gt;0,"ENDEREÇO INCOMPLETO",IF(COUNTIF($F$6:$F$205,F42)&gt;1,"ENDEREÇO DUPLICADO",IF(OR(G42="Sim",G42="Não"),"OK","REVISAR ATIVO"))))</f>
        <v/>
      </c>
    </row>
    <row r="43">
      <c r="A43" s="15" t="n"/>
      <c r="B43" s="16" t="n"/>
      <c r="C43" s="16" t="n"/>
      <c r="D43" s="16" t="n"/>
      <c r="E43" s="16" t="n"/>
      <c r="F43" s="17">
        <f>IF(COUNTA(A43:E43)=0,"",IF(COUNTBLANK(A43:E43)&gt;0,"INCOMPLETO",A43&amp;"|"&amp;B43&amp;"|"&amp;C43&amp;"|"&amp;D43&amp;"|"&amp;E43))</f>
        <v/>
      </c>
      <c r="G43" s="16" t="n"/>
      <c r="H43" s="18">
        <f>IF(K43="","",IF(K43&lt;&gt;"OK","",SUMIFS('Ocupação'!$I$6:$I$505,'Ocupação'!$A$6:$A$505,F43,'Ocupação'!$M$6:$M$505,"Sim")))</f>
        <v/>
      </c>
      <c r="I43" s="18">
        <f>IF(K43="","",IF(K43&lt;&gt;"OK","",COUNTIFS('Ocupação'!$A$6:$A$505,F43,'Ocupação'!$M$6:$M$505,"Sim")))</f>
        <v/>
      </c>
      <c r="J43" s="19">
        <f>IF(K43="","",IF(K43&lt;&gt;"OK","REVISAR",IF(G43="Não","INATIVA",IF(H43&gt;0,"OCUPADA","VAZIA"))))</f>
        <v/>
      </c>
      <c r="K43" s="17">
        <f>IF(AND(A43="",B43="",C43="",D43="",E43="",G43=""),"",IF(COUNTBLANK(A43:E43)&gt;0,"ENDEREÇO INCOMPLETO",IF(COUNTIF($F$6:$F$205,F43)&gt;1,"ENDEREÇO DUPLICADO",IF(OR(G43="Sim",G43="Não"),"OK","REVISAR ATIVO"))))</f>
        <v/>
      </c>
    </row>
    <row r="44">
      <c r="A44" s="15" t="n"/>
      <c r="B44" s="16" t="n"/>
      <c r="C44" s="16" t="n"/>
      <c r="D44" s="16" t="n"/>
      <c r="E44" s="16" t="n"/>
      <c r="F44" s="17">
        <f>IF(COUNTA(A44:E44)=0,"",IF(COUNTBLANK(A44:E44)&gt;0,"INCOMPLETO",A44&amp;"|"&amp;B44&amp;"|"&amp;C44&amp;"|"&amp;D44&amp;"|"&amp;E44))</f>
        <v/>
      </c>
      <c r="G44" s="16" t="n"/>
      <c r="H44" s="18">
        <f>IF(K44="","",IF(K44&lt;&gt;"OK","",SUMIFS('Ocupação'!$I$6:$I$505,'Ocupação'!$A$6:$A$505,F44,'Ocupação'!$M$6:$M$505,"Sim")))</f>
        <v/>
      </c>
      <c r="I44" s="18">
        <f>IF(K44="","",IF(K44&lt;&gt;"OK","",COUNTIFS('Ocupação'!$A$6:$A$505,F44,'Ocupação'!$M$6:$M$505,"Sim")))</f>
        <v/>
      </c>
      <c r="J44" s="19">
        <f>IF(K44="","",IF(K44&lt;&gt;"OK","REVISAR",IF(G44="Não","INATIVA",IF(H44&gt;0,"OCUPADA","VAZIA"))))</f>
        <v/>
      </c>
      <c r="K44" s="17">
        <f>IF(AND(A44="",B44="",C44="",D44="",E44="",G44=""),"",IF(COUNTBLANK(A44:E44)&gt;0,"ENDEREÇO INCOMPLETO",IF(COUNTIF($F$6:$F$205,F44)&gt;1,"ENDEREÇO DUPLICADO",IF(OR(G44="Sim",G44="Não"),"OK","REVISAR ATIVO"))))</f>
        <v/>
      </c>
    </row>
    <row r="45">
      <c r="A45" s="15" t="n"/>
      <c r="B45" s="16" t="n"/>
      <c r="C45" s="16" t="n"/>
      <c r="D45" s="16" t="n"/>
      <c r="E45" s="16" t="n"/>
      <c r="F45" s="17">
        <f>IF(COUNTA(A45:E45)=0,"",IF(COUNTBLANK(A45:E45)&gt;0,"INCOMPLETO",A45&amp;"|"&amp;B45&amp;"|"&amp;C45&amp;"|"&amp;D45&amp;"|"&amp;E45))</f>
        <v/>
      </c>
      <c r="G45" s="16" t="n"/>
      <c r="H45" s="18">
        <f>IF(K45="","",IF(K45&lt;&gt;"OK","",SUMIFS('Ocupação'!$I$6:$I$505,'Ocupação'!$A$6:$A$505,F45,'Ocupação'!$M$6:$M$505,"Sim")))</f>
        <v/>
      </c>
      <c r="I45" s="18">
        <f>IF(K45="","",IF(K45&lt;&gt;"OK","",COUNTIFS('Ocupação'!$A$6:$A$505,F45,'Ocupação'!$M$6:$M$505,"Sim")))</f>
        <v/>
      </c>
      <c r="J45" s="19">
        <f>IF(K45="","",IF(K45&lt;&gt;"OK","REVISAR",IF(G45="Não","INATIVA",IF(H45&gt;0,"OCUPADA","VAZIA"))))</f>
        <v/>
      </c>
      <c r="K45" s="17">
        <f>IF(AND(A45="",B45="",C45="",D45="",E45="",G45=""),"",IF(COUNTBLANK(A45:E45)&gt;0,"ENDEREÇO INCOMPLETO",IF(COUNTIF($F$6:$F$205,F45)&gt;1,"ENDEREÇO DUPLICADO",IF(OR(G45="Sim",G45="Não"),"OK","REVISAR ATIVO"))))</f>
        <v/>
      </c>
    </row>
    <row r="46">
      <c r="A46" s="15" t="n"/>
      <c r="B46" s="16" t="n"/>
      <c r="C46" s="16" t="n"/>
      <c r="D46" s="16" t="n"/>
      <c r="E46" s="16" t="n"/>
      <c r="F46" s="17">
        <f>IF(COUNTA(A46:E46)=0,"",IF(COUNTBLANK(A46:E46)&gt;0,"INCOMPLETO",A46&amp;"|"&amp;B46&amp;"|"&amp;C46&amp;"|"&amp;D46&amp;"|"&amp;E46))</f>
        <v/>
      </c>
      <c r="G46" s="16" t="n"/>
      <c r="H46" s="18">
        <f>IF(K46="","",IF(K46&lt;&gt;"OK","",SUMIFS('Ocupação'!$I$6:$I$505,'Ocupação'!$A$6:$A$505,F46,'Ocupação'!$M$6:$M$505,"Sim")))</f>
        <v/>
      </c>
      <c r="I46" s="18">
        <f>IF(K46="","",IF(K46&lt;&gt;"OK","",COUNTIFS('Ocupação'!$A$6:$A$505,F46,'Ocupação'!$M$6:$M$505,"Sim")))</f>
        <v/>
      </c>
      <c r="J46" s="19">
        <f>IF(K46="","",IF(K46&lt;&gt;"OK","REVISAR",IF(G46="Não","INATIVA",IF(H46&gt;0,"OCUPADA","VAZIA"))))</f>
        <v/>
      </c>
      <c r="K46" s="17">
        <f>IF(AND(A46="",B46="",C46="",D46="",E46="",G46=""),"",IF(COUNTBLANK(A46:E46)&gt;0,"ENDEREÇO INCOMPLETO",IF(COUNTIF($F$6:$F$205,F46)&gt;1,"ENDEREÇO DUPLICADO",IF(OR(G46="Sim",G46="Não"),"OK","REVISAR ATIVO"))))</f>
        <v/>
      </c>
    </row>
    <row r="47">
      <c r="A47" s="15" t="n"/>
      <c r="B47" s="16" t="n"/>
      <c r="C47" s="16" t="n"/>
      <c r="D47" s="16" t="n"/>
      <c r="E47" s="16" t="n"/>
      <c r="F47" s="17">
        <f>IF(COUNTA(A47:E47)=0,"",IF(COUNTBLANK(A47:E47)&gt;0,"INCOMPLETO",A47&amp;"|"&amp;B47&amp;"|"&amp;C47&amp;"|"&amp;D47&amp;"|"&amp;E47))</f>
        <v/>
      </c>
      <c r="G47" s="16" t="n"/>
      <c r="H47" s="18">
        <f>IF(K47="","",IF(K47&lt;&gt;"OK","",SUMIFS('Ocupação'!$I$6:$I$505,'Ocupação'!$A$6:$A$505,F47,'Ocupação'!$M$6:$M$505,"Sim")))</f>
        <v/>
      </c>
      <c r="I47" s="18">
        <f>IF(K47="","",IF(K47&lt;&gt;"OK","",COUNTIFS('Ocupação'!$A$6:$A$505,F47,'Ocupação'!$M$6:$M$505,"Sim")))</f>
        <v/>
      </c>
      <c r="J47" s="19">
        <f>IF(K47="","",IF(K47&lt;&gt;"OK","REVISAR",IF(G47="Não","INATIVA",IF(H47&gt;0,"OCUPADA","VAZIA"))))</f>
        <v/>
      </c>
      <c r="K47" s="17">
        <f>IF(AND(A47="",B47="",C47="",D47="",E47="",G47=""),"",IF(COUNTBLANK(A47:E47)&gt;0,"ENDEREÇO INCOMPLETO",IF(COUNTIF($F$6:$F$205,F47)&gt;1,"ENDEREÇO DUPLICADO",IF(OR(G47="Sim",G47="Não"),"OK","REVISAR ATIVO"))))</f>
        <v/>
      </c>
    </row>
    <row r="48">
      <c r="A48" s="15" t="n"/>
      <c r="B48" s="16" t="n"/>
      <c r="C48" s="16" t="n"/>
      <c r="D48" s="16" t="n"/>
      <c r="E48" s="16" t="n"/>
      <c r="F48" s="17">
        <f>IF(COUNTA(A48:E48)=0,"",IF(COUNTBLANK(A48:E48)&gt;0,"INCOMPLETO",A48&amp;"|"&amp;B48&amp;"|"&amp;C48&amp;"|"&amp;D48&amp;"|"&amp;E48))</f>
        <v/>
      </c>
      <c r="G48" s="16" t="n"/>
      <c r="H48" s="18">
        <f>IF(K48="","",IF(K48&lt;&gt;"OK","",SUMIFS('Ocupação'!$I$6:$I$505,'Ocupação'!$A$6:$A$505,F48,'Ocupação'!$M$6:$M$505,"Sim")))</f>
        <v/>
      </c>
      <c r="I48" s="18">
        <f>IF(K48="","",IF(K48&lt;&gt;"OK","",COUNTIFS('Ocupação'!$A$6:$A$505,F48,'Ocupação'!$M$6:$M$505,"Sim")))</f>
        <v/>
      </c>
      <c r="J48" s="19">
        <f>IF(K48="","",IF(K48&lt;&gt;"OK","REVISAR",IF(G48="Não","INATIVA",IF(H48&gt;0,"OCUPADA","VAZIA"))))</f>
        <v/>
      </c>
      <c r="K48" s="17">
        <f>IF(AND(A48="",B48="",C48="",D48="",E48="",G48=""),"",IF(COUNTBLANK(A48:E48)&gt;0,"ENDEREÇO INCOMPLETO",IF(COUNTIF($F$6:$F$205,F48)&gt;1,"ENDEREÇO DUPLICADO",IF(OR(G48="Sim",G48="Não"),"OK","REVISAR ATIVO"))))</f>
        <v/>
      </c>
    </row>
    <row r="49">
      <c r="A49" s="15" t="n"/>
      <c r="B49" s="16" t="n"/>
      <c r="C49" s="16" t="n"/>
      <c r="D49" s="16" t="n"/>
      <c r="E49" s="16" t="n"/>
      <c r="F49" s="17">
        <f>IF(COUNTA(A49:E49)=0,"",IF(COUNTBLANK(A49:E49)&gt;0,"INCOMPLETO",A49&amp;"|"&amp;B49&amp;"|"&amp;C49&amp;"|"&amp;D49&amp;"|"&amp;E49))</f>
        <v/>
      </c>
      <c r="G49" s="16" t="n"/>
      <c r="H49" s="18">
        <f>IF(K49="","",IF(K49&lt;&gt;"OK","",SUMIFS('Ocupação'!$I$6:$I$505,'Ocupação'!$A$6:$A$505,F49,'Ocupação'!$M$6:$M$505,"Sim")))</f>
        <v/>
      </c>
      <c r="I49" s="18">
        <f>IF(K49="","",IF(K49&lt;&gt;"OK","",COUNTIFS('Ocupação'!$A$6:$A$505,F49,'Ocupação'!$M$6:$M$505,"Sim")))</f>
        <v/>
      </c>
      <c r="J49" s="19">
        <f>IF(K49="","",IF(K49&lt;&gt;"OK","REVISAR",IF(G49="Não","INATIVA",IF(H49&gt;0,"OCUPADA","VAZIA"))))</f>
        <v/>
      </c>
      <c r="K49" s="17">
        <f>IF(AND(A49="",B49="",C49="",D49="",E49="",G49=""),"",IF(COUNTBLANK(A49:E49)&gt;0,"ENDEREÇO INCOMPLETO",IF(COUNTIF($F$6:$F$205,F49)&gt;1,"ENDEREÇO DUPLICADO",IF(OR(G49="Sim",G49="Não"),"OK","REVISAR ATIVO"))))</f>
        <v/>
      </c>
    </row>
    <row r="50">
      <c r="A50" s="15" t="n"/>
      <c r="B50" s="16" t="n"/>
      <c r="C50" s="16" t="n"/>
      <c r="D50" s="16" t="n"/>
      <c r="E50" s="16" t="n"/>
      <c r="F50" s="17">
        <f>IF(COUNTA(A50:E50)=0,"",IF(COUNTBLANK(A50:E50)&gt;0,"INCOMPLETO",A50&amp;"|"&amp;B50&amp;"|"&amp;C50&amp;"|"&amp;D50&amp;"|"&amp;E50))</f>
        <v/>
      </c>
      <c r="G50" s="16" t="n"/>
      <c r="H50" s="18">
        <f>IF(K50="","",IF(K50&lt;&gt;"OK","",SUMIFS('Ocupação'!$I$6:$I$505,'Ocupação'!$A$6:$A$505,F50,'Ocupação'!$M$6:$M$505,"Sim")))</f>
        <v/>
      </c>
      <c r="I50" s="18">
        <f>IF(K50="","",IF(K50&lt;&gt;"OK","",COUNTIFS('Ocupação'!$A$6:$A$505,F50,'Ocupação'!$M$6:$M$505,"Sim")))</f>
        <v/>
      </c>
      <c r="J50" s="19">
        <f>IF(K50="","",IF(K50&lt;&gt;"OK","REVISAR",IF(G50="Não","INATIVA",IF(H50&gt;0,"OCUPADA","VAZIA"))))</f>
        <v/>
      </c>
      <c r="K50" s="17">
        <f>IF(AND(A50="",B50="",C50="",D50="",E50="",G50=""),"",IF(COUNTBLANK(A50:E50)&gt;0,"ENDEREÇO INCOMPLETO",IF(COUNTIF($F$6:$F$205,F50)&gt;1,"ENDEREÇO DUPLICADO",IF(OR(G50="Sim",G50="Não"),"OK","REVISAR ATIVO"))))</f>
        <v/>
      </c>
    </row>
    <row r="51">
      <c r="A51" s="15" t="n"/>
      <c r="B51" s="16" t="n"/>
      <c r="C51" s="16" t="n"/>
      <c r="D51" s="16" t="n"/>
      <c r="E51" s="16" t="n"/>
      <c r="F51" s="17">
        <f>IF(COUNTA(A51:E51)=0,"",IF(COUNTBLANK(A51:E51)&gt;0,"INCOMPLETO",A51&amp;"|"&amp;B51&amp;"|"&amp;C51&amp;"|"&amp;D51&amp;"|"&amp;E51))</f>
        <v/>
      </c>
      <c r="G51" s="16" t="n"/>
      <c r="H51" s="18">
        <f>IF(K51="","",IF(K51&lt;&gt;"OK","",SUMIFS('Ocupação'!$I$6:$I$505,'Ocupação'!$A$6:$A$505,F51,'Ocupação'!$M$6:$M$505,"Sim")))</f>
        <v/>
      </c>
      <c r="I51" s="18">
        <f>IF(K51="","",IF(K51&lt;&gt;"OK","",COUNTIFS('Ocupação'!$A$6:$A$505,F51,'Ocupação'!$M$6:$M$505,"Sim")))</f>
        <v/>
      </c>
      <c r="J51" s="19">
        <f>IF(K51="","",IF(K51&lt;&gt;"OK","REVISAR",IF(G51="Não","INATIVA",IF(H51&gt;0,"OCUPADA","VAZIA"))))</f>
        <v/>
      </c>
      <c r="K51" s="17">
        <f>IF(AND(A51="",B51="",C51="",D51="",E51="",G51=""),"",IF(COUNTBLANK(A51:E51)&gt;0,"ENDEREÇO INCOMPLETO",IF(COUNTIF($F$6:$F$205,F51)&gt;1,"ENDEREÇO DUPLICADO",IF(OR(G51="Sim",G51="Não"),"OK","REVISAR ATIVO"))))</f>
        <v/>
      </c>
    </row>
    <row r="52">
      <c r="A52" s="15" t="n"/>
      <c r="B52" s="16" t="n"/>
      <c r="C52" s="16" t="n"/>
      <c r="D52" s="16" t="n"/>
      <c r="E52" s="16" t="n"/>
      <c r="F52" s="17">
        <f>IF(COUNTA(A52:E52)=0,"",IF(COUNTBLANK(A52:E52)&gt;0,"INCOMPLETO",A52&amp;"|"&amp;B52&amp;"|"&amp;C52&amp;"|"&amp;D52&amp;"|"&amp;E52))</f>
        <v/>
      </c>
      <c r="G52" s="16" t="n"/>
      <c r="H52" s="18">
        <f>IF(K52="","",IF(K52&lt;&gt;"OK","",SUMIFS('Ocupação'!$I$6:$I$505,'Ocupação'!$A$6:$A$505,F52,'Ocupação'!$M$6:$M$505,"Sim")))</f>
        <v/>
      </c>
      <c r="I52" s="18">
        <f>IF(K52="","",IF(K52&lt;&gt;"OK","",COUNTIFS('Ocupação'!$A$6:$A$505,F52,'Ocupação'!$M$6:$M$505,"Sim")))</f>
        <v/>
      </c>
      <c r="J52" s="19">
        <f>IF(K52="","",IF(K52&lt;&gt;"OK","REVISAR",IF(G52="Não","INATIVA",IF(H52&gt;0,"OCUPADA","VAZIA"))))</f>
        <v/>
      </c>
      <c r="K52" s="17">
        <f>IF(AND(A52="",B52="",C52="",D52="",E52="",G52=""),"",IF(COUNTBLANK(A52:E52)&gt;0,"ENDEREÇO INCOMPLETO",IF(COUNTIF($F$6:$F$205,F52)&gt;1,"ENDEREÇO DUPLICADO",IF(OR(G52="Sim",G52="Não"),"OK","REVISAR ATIVO"))))</f>
        <v/>
      </c>
    </row>
    <row r="53">
      <c r="A53" s="15" t="n"/>
      <c r="B53" s="16" t="n"/>
      <c r="C53" s="16" t="n"/>
      <c r="D53" s="16" t="n"/>
      <c r="E53" s="16" t="n"/>
      <c r="F53" s="17">
        <f>IF(COUNTA(A53:E53)=0,"",IF(COUNTBLANK(A53:E53)&gt;0,"INCOMPLETO",A53&amp;"|"&amp;B53&amp;"|"&amp;C53&amp;"|"&amp;D53&amp;"|"&amp;E53))</f>
        <v/>
      </c>
      <c r="G53" s="16" t="n"/>
      <c r="H53" s="18">
        <f>IF(K53="","",IF(K53&lt;&gt;"OK","",SUMIFS('Ocupação'!$I$6:$I$505,'Ocupação'!$A$6:$A$505,F53,'Ocupação'!$M$6:$M$505,"Sim")))</f>
        <v/>
      </c>
      <c r="I53" s="18">
        <f>IF(K53="","",IF(K53&lt;&gt;"OK","",COUNTIFS('Ocupação'!$A$6:$A$505,F53,'Ocupação'!$M$6:$M$505,"Sim")))</f>
        <v/>
      </c>
      <c r="J53" s="19">
        <f>IF(K53="","",IF(K53&lt;&gt;"OK","REVISAR",IF(G53="Não","INATIVA",IF(H53&gt;0,"OCUPADA","VAZIA"))))</f>
        <v/>
      </c>
      <c r="K53" s="17">
        <f>IF(AND(A53="",B53="",C53="",D53="",E53="",G53=""),"",IF(COUNTBLANK(A53:E53)&gt;0,"ENDEREÇO INCOMPLETO",IF(COUNTIF($F$6:$F$205,F53)&gt;1,"ENDEREÇO DUPLICADO",IF(OR(G53="Sim",G53="Não"),"OK","REVISAR ATIVO"))))</f>
        <v/>
      </c>
    </row>
    <row r="54">
      <c r="A54" s="15" t="n"/>
      <c r="B54" s="16" t="n"/>
      <c r="C54" s="16" t="n"/>
      <c r="D54" s="16" t="n"/>
      <c r="E54" s="16" t="n"/>
      <c r="F54" s="17">
        <f>IF(COUNTA(A54:E54)=0,"",IF(COUNTBLANK(A54:E54)&gt;0,"INCOMPLETO",A54&amp;"|"&amp;B54&amp;"|"&amp;C54&amp;"|"&amp;D54&amp;"|"&amp;E54))</f>
        <v/>
      </c>
      <c r="G54" s="16" t="n"/>
      <c r="H54" s="18">
        <f>IF(K54="","",IF(K54&lt;&gt;"OK","",SUMIFS('Ocupação'!$I$6:$I$505,'Ocupação'!$A$6:$A$505,F54,'Ocupação'!$M$6:$M$505,"Sim")))</f>
        <v/>
      </c>
      <c r="I54" s="18">
        <f>IF(K54="","",IF(K54&lt;&gt;"OK","",COUNTIFS('Ocupação'!$A$6:$A$505,F54,'Ocupação'!$M$6:$M$505,"Sim")))</f>
        <v/>
      </c>
      <c r="J54" s="19">
        <f>IF(K54="","",IF(K54&lt;&gt;"OK","REVISAR",IF(G54="Não","INATIVA",IF(H54&gt;0,"OCUPADA","VAZIA"))))</f>
        <v/>
      </c>
      <c r="K54" s="17">
        <f>IF(AND(A54="",B54="",C54="",D54="",E54="",G54=""),"",IF(COUNTBLANK(A54:E54)&gt;0,"ENDEREÇO INCOMPLETO",IF(COUNTIF($F$6:$F$205,F54)&gt;1,"ENDEREÇO DUPLICADO",IF(OR(G54="Sim",G54="Não"),"OK","REVISAR ATIVO"))))</f>
        <v/>
      </c>
    </row>
    <row r="55">
      <c r="A55" s="15" t="n"/>
      <c r="B55" s="16" t="n"/>
      <c r="C55" s="16" t="n"/>
      <c r="D55" s="16" t="n"/>
      <c r="E55" s="16" t="n"/>
      <c r="F55" s="17">
        <f>IF(COUNTA(A55:E55)=0,"",IF(COUNTBLANK(A55:E55)&gt;0,"INCOMPLETO",A55&amp;"|"&amp;B55&amp;"|"&amp;C55&amp;"|"&amp;D55&amp;"|"&amp;E55))</f>
        <v/>
      </c>
      <c r="G55" s="16" t="n"/>
      <c r="H55" s="18">
        <f>IF(K55="","",IF(K55&lt;&gt;"OK","",SUMIFS('Ocupação'!$I$6:$I$505,'Ocupação'!$A$6:$A$505,F55,'Ocupação'!$M$6:$M$505,"Sim")))</f>
        <v/>
      </c>
      <c r="I55" s="18">
        <f>IF(K55="","",IF(K55&lt;&gt;"OK","",COUNTIFS('Ocupação'!$A$6:$A$505,F55,'Ocupação'!$M$6:$M$505,"Sim")))</f>
        <v/>
      </c>
      <c r="J55" s="19">
        <f>IF(K55="","",IF(K55&lt;&gt;"OK","REVISAR",IF(G55="Não","INATIVA",IF(H55&gt;0,"OCUPADA","VAZIA"))))</f>
        <v/>
      </c>
      <c r="K55" s="17">
        <f>IF(AND(A55="",B55="",C55="",D55="",E55="",G55=""),"",IF(COUNTBLANK(A55:E55)&gt;0,"ENDEREÇO INCOMPLETO",IF(COUNTIF($F$6:$F$205,F55)&gt;1,"ENDEREÇO DUPLICADO",IF(OR(G55="Sim",G55="Não"),"OK","REVISAR ATIVO"))))</f>
        <v/>
      </c>
    </row>
    <row r="56">
      <c r="A56" s="15" t="n"/>
      <c r="B56" s="16" t="n"/>
      <c r="C56" s="16" t="n"/>
      <c r="D56" s="16" t="n"/>
      <c r="E56" s="16" t="n"/>
      <c r="F56" s="17">
        <f>IF(COUNTA(A56:E56)=0,"",IF(COUNTBLANK(A56:E56)&gt;0,"INCOMPLETO",A56&amp;"|"&amp;B56&amp;"|"&amp;C56&amp;"|"&amp;D56&amp;"|"&amp;E56))</f>
        <v/>
      </c>
      <c r="G56" s="16" t="n"/>
      <c r="H56" s="18">
        <f>IF(K56="","",IF(K56&lt;&gt;"OK","",SUMIFS('Ocupação'!$I$6:$I$505,'Ocupação'!$A$6:$A$505,F56,'Ocupação'!$M$6:$M$505,"Sim")))</f>
        <v/>
      </c>
      <c r="I56" s="18">
        <f>IF(K56="","",IF(K56&lt;&gt;"OK","",COUNTIFS('Ocupação'!$A$6:$A$505,F56,'Ocupação'!$M$6:$M$505,"Sim")))</f>
        <v/>
      </c>
      <c r="J56" s="19">
        <f>IF(K56="","",IF(K56&lt;&gt;"OK","REVISAR",IF(G56="Não","INATIVA",IF(H56&gt;0,"OCUPADA","VAZIA"))))</f>
        <v/>
      </c>
      <c r="K56" s="17">
        <f>IF(AND(A56="",B56="",C56="",D56="",E56="",G56=""),"",IF(COUNTBLANK(A56:E56)&gt;0,"ENDEREÇO INCOMPLETO",IF(COUNTIF($F$6:$F$205,F56)&gt;1,"ENDEREÇO DUPLICADO",IF(OR(G56="Sim",G56="Não"),"OK","REVISAR ATIVO"))))</f>
        <v/>
      </c>
    </row>
    <row r="57">
      <c r="A57" s="15" t="n"/>
      <c r="B57" s="16" t="n"/>
      <c r="C57" s="16" t="n"/>
      <c r="D57" s="16" t="n"/>
      <c r="E57" s="16" t="n"/>
      <c r="F57" s="17">
        <f>IF(COUNTA(A57:E57)=0,"",IF(COUNTBLANK(A57:E57)&gt;0,"INCOMPLETO",A57&amp;"|"&amp;B57&amp;"|"&amp;C57&amp;"|"&amp;D57&amp;"|"&amp;E57))</f>
        <v/>
      </c>
      <c r="G57" s="16" t="n"/>
      <c r="H57" s="18">
        <f>IF(K57="","",IF(K57&lt;&gt;"OK","",SUMIFS('Ocupação'!$I$6:$I$505,'Ocupação'!$A$6:$A$505,F57,'Ocupação'!$M$6:$M$505,"Sim")))</f>
        <v/>
      </c>
      <c r="I57" s="18">
        <f>IF(K57="","",IF(K57&lt;&gt;"OK","",COUNTIFS('Ocupação'!$A$6:$A$505,F57,'Ocupação'!$M$6:$M$505,"Sim")))</f>
        <v/>
      </c>
      <c r="J57" s="19">
        <f>IF(K57="","",IF(K57&lt;&gt;"OK","REVISAR",IF(G57="Não","INATIVA",IF(H57&gt;0,"OCUPADA","VAZIA"))))</f>
        <v/>
      </c>
      <c r="K57" s="17">
        <f>IF(AND(A57="",B57="",C57="",D57="",E57="",G57=""),"",IF(COUNTBLANK(A57:E57)&gt;0,"ENDEREÇO INCOMPLETO",IF(COUNTIF($F$6:$F$205,F57)&gt;1,"ENDEREÇO DUPLICADO",IF(OR(G57="Sim",G57="Não"),"OK","REVISAR ATIVO"))))</f>
        <v/>
      </c>
    </row>
    <row r="58">
      <c r="A58" s="15" t="n"/>
      <c r="B58" s="16" t="n"/>
      <c r="C58" s="16" t="n"/>
      <c r="D58" s="16" t="n"/>
      <c r="E58" s="16" t="n"/>
      <c r="F58" s="17">
        <f>IF(COUNTA(A58:E58)=0,"",IF(COUNTBLANK(A58:E58)&gt;0,"INCOMPLETO",A58&amp;"|"&amp;B58&amp;"|"&amp;C58&amp;"|"&amp;D58&amp;"|"&amp;E58))</f>
        <v/>
      </c>
      <c r="G58" s="16" t="n"/>
      <c r="H58" s="18">
        <f>IF(K58="","",IF(K58&lt;&gt;"OK","",SUMIFS('Ocupação'!$I$6:$I$505,'Ocupação'!$A$6:$A$505,F58,'Ocupação'!$M$6:$M$505,"Sim")))</f>
        <v/>
      </c>
      <c r="I58" s="18">
        <f>IF(K58="","",IF(K58&lt;&gt;"OK","",COUNTIFS('Ocupação'!$A$6:$A$505,F58,'Ocupação'!$M$6:$M$505,"Sim")))</f>
        <v/>
      </c>
      <c r="J58" s="19">
        <f>IF(K58="","",IF(K58&lt;&gt;"OK","REVISAR",IF(G58="Não","INATIVA",IF(H58&gt;0,"OCUPADA","VAZIA"))))</f>
        <v/>
      </c>
      <c r="K58" s="17">
        <f>IF(AND(A58="",B58="",C58="",D58="",E58="",G58=""),"",IF(COUNTBLANK(A58:E58)&gt;0,"ENDEREÇO INCOMPLETO",IF(COUNTIF($F$6:$F$205,F58)&gt;1,"ENDEREÇO DUPLICADO",IF(OR(G58="Sim",G58="Não"),"OK","REVISAR ATIVO"))))</f>
        <v/>
      </c>
    </row>
    <row r="59">
      <c r="A59" s="15" t="n"/>
      <c r="B59" s="16" t="n"/>
      <c r="C59" s="16" t="n"/>
      <c r="D59" s="16" t="n"/>
      <c r="E59" s="16" t="n"/>
      <c r="F59" s="17">
        <f>IF(COUNTA(A59:E59)=0,"",IF(COUNTBLANK(A59:E59)&gt;0,"INCOMPLETO",A59&amp;"|"&amp;B59&amp;"|"&amp;C59&amp;"|"&amp;D59&amp;"|"&amp;E59))</f>
        <v/>
      </c>
      <c r="G59" s="16" t="n"/>
      <c r="H59" s="18">
        <f>IF(K59="","",IF(K59&lt;&gt;"OK","",SUMIFS('Ocupação'!$I$6:$I$505,'Ocupação'!$A$6:$A$505,F59,'Ocupação'!$M$6:$M$505,"Sim")))</f>
        <v/>
      </c>
      <c r="I59" s="18">
        <f>IF(K59="","",IF(K59&lt;&gt;"OK","",COUNTIFS('Ocupação'!$A$6:$A$505,F59,'Ocupação'!$M$6:$M$505,"Sim")))</f>
        <v/>
      </c>
      <c r="J59" s="19">
        <f>IF(K59="","",IF(K59&lt;&gt;"OK","REVISAR",IF(G59="Não","INATIVA",IF(H59&gt;0,"OCUPADA","VAZIA"))))</f>
        <v/>
      </c>
      <c r="K59" s="17">
        <f>IF(AND(A59="",B59="",C59="",D59="",E59="",G59=""),"",IF(COUNTBLANK(A59:E59)&gt;0,"ENDEREÇO INCOMPLETO",IF(COUNTIF($F$6:$F$205,F59)&gt;1,"ENDEREÇO DUPLICADO",IF(OR(G59="Sim",G59="Não"),"OK","REVISAR ATIVO"))))</f>
        <v/>
      </c>
    </row>
    <row r="60">
      <c r="A60" s="15" t="n"/>
      <c r="B60" s="16" t="n"/>
      <c r="C60" s="16" t="n"/>
      <c r="D60" s="16" t="n"/>
      <c r="E60" s="16" t="n"/>
      <c r="F60" s="17">
        <f>IF(COUNTA(A60:E60)=0,"",IF(COUNTBLANK(A60:E60)&gt;0,"INCOMPLETO",A60&amp;"|"&amp;B60&amp;"|"&amp;C60&amp;"|"&amp;D60&amp;"|"&amp;E60))</f>
        <v/>
      </c>
      <c r="G60" s="16" t="n"/>
      <c r="H60" s="18">
        <f>IF(K60="","",IF(K60&lt;&gt;"OK","",SUMIFS('Ocupação'!$I$6:$I$505,'Ocupação'!$A$6:$A$505,F60,'Ocupação'!$M$6:$M$505,"Sim")))</f>
        <v/>
      </c>
      <c r="I60" s="18">
        <f>IF(K60="","",IF(K60&lt;&gt;"OK","",COUNTIFS('Ocupação'!$A$6:$A$505,F60,'Ocupação'!$M$6:$M$505,"Sim")))</f>
        <v/>
      </c>
      <c r="J60" s="19">
        <f>IF(K60="","",IF(K60&lt;&gt;"OK","REVISAR",IF(G60="Não","INATIVA",IF(H60&gt;0,"OCUPADA","VAZIA"))))</f>
        <v/>
      </c>
      <c r="K60" s="17">
        <f>IF(AND(A60="",B60="",C60="",D60="",E60="",G60=""),"",IF(COUNTBLANK(A60:E60)&gt;0,"ENDEREÇO INCOMPLETO",IF(COUNTIF($F$6:$F$205,F60)&gt;1,"ENDEREÇO DUPLICADO",IF(OR(G60="Sim",G60="Não"),"OK","REVISAR ATIVO"))))</f>
        <v/>
      </c>
    </row>
    <row r="61">
      <c r="A61" s="15" t="n"/>
      <c r="B61" s="16" t="n"/>
      <c r="C61" s="16" t="n"/>
      <c r="D61" s="16" t="n"/>
      <c r="E61" s="16" t="n"/>
      <c r="F61" s="17">
        <f>IF(COUNTA(A61:E61)=0,"",IF(COUNTBLANK(A61:E61)&gt;0,"INCOMPLETO",A61&amp;"|"&amp;B61&amp;"|"&amp;C61&amp;"|"&amp;D61&amp;"|"&amp;E61))</f>
        <v/>
      </c>
      <c r="G61" s="16" t="n"/>
      <c r="H61" s="18">
        <f>IF(K61="","",IF(K61&lt;&gt;"OK","",SUMIFS('Ocupação'!$I$6:$I$505,'Ocupação'!$A$6:$A$505,F61,'Ocupação'!$M$6:$M$505,"Sim")))</f>
        <v/>
      </c>
      <c r="I61" s="18">
        <f>IF(K61="","",IF(K61&lt;&gt;"OK","",COUNTIFS('Ocupação'!$A$6:$A$505,F61,'Ocupação'!$M$6:$M$505,"Sim")))</f>
        <v/>
      </c>
      <c r="J61" s="19">
        <f>IF(K61="","",IF(K61&lt;&gt;"OK","REVISAR",IF(G61="Não","INATIVA",IF(H61&gt;0,"OCUPADA","VAZIA"))))</f>
        <v/>
      </c>
      <c r="K61" s="17">
        <f>IF(AND(A61="",B61="",C61="",D61="",E61="",G61=""),"",IF(COUNTBLANK(A61:E61)&gt;0,"ENDEREÇO INCOMPLETO",IF(COUNTIF($F$6:$F$205,F61)&gt;1,"ENDEREÇO DUPLICADO",IF(OR(G61="Sim",G61="Não"),"OK","REVISAR ATIVO"))))</f>
        <v/>
      </c>
    </row>
    <row r="62">
      <c r="A62" s="15" t="n"/>
      <c r="B62" s="16" t="n"/>
      <c r="C62" s="16" t="n"/>
      <c r="D62" s="16" t="n"/>
      <c r="E62" s="16" t="n"/>
      <c r="F62" s="17">
        <f>IF(COUNTA(A62:E62)=0,"",IF(COUNTBLANK(A62:E62)&gt;0,"INCOMPLETO",A62&amp;"|"&amp;B62&amp;"|"&amp;C62&amp;"|"&amp;D62&amp;"|"&amp;E62))</f>
        <v/>
      </c>
      <c r="G62" s="16" t="n"/>
      <c r="H62" s="18">
        <f>IF(K62="","",IF(K62&lt;&gt;"OK","",SUMIFS('Ocupação'!$I$6:$I$505,'Ocupação'!$A$6:$A$505,F62,'Ocupação'!$M$6:$M$505,"Sim")))</f>
        <v/>
      </c>
      <c r="I62" s="18">
        <f>IF(K62="","",IF(K62&lt;&gt;"OK","",COUNTIFS('Ocupação'!$A$6:$A$505,F62,'Ocupação'!$M$6:$M$505,"Sim")))</f>
        <v/>
      </c>
      <c r="J62" s="19">
        <f>IF(K62="","",IF(K62&lt;&gt;"OK","REVISAR",IF(G62="Não","INATIVA",IF(H62&gt;0,"OCUPADA","VAZIA"))))</f>
        <v/>
      </c>
      <c r="K62" s="17">
        <f>IF(AND(A62="",B62="",C62="",D62="",E62="",G62=""),"",IF(COUNTBLANK(A62:E62)&gt;0,"ENDEREÇO INCOMPLETO",IF(COUNTIF($F$6:$F$205,F62)&gt;1,"ENDEREÇO DUPLICADO",IF(OR(G62="Sim",G62="Não"),"OK","REVISAR ATIVO"))))</f>
        <v/>
      </c>
    </row>
    <row r="63">
      <c r="A63" s="15" t="n"/>
      <c r="B63" s="16" t="n"/>
      <c r="C63" s="16" t="n"/>
      <c r="D63" s="16" t="n"/>
      <c r="E63" s="16" t="n"/>
      <c r="F63" s="17">
        <f>IF(COUNTA(A63:E63)=0,"",IF(COUNTBLANK(A63:E63)&gt;0,"INCOMPLETO",A63&amp;"|"&amp;B63&amp;"|"&amp;C63&amp;"|"&amp;D63&amp;"|"&amp;E63))</f>
        <v/>
      </c>
      <c r="G63" s="16" t="n"/>
      <c r="H63" s="18">
        <f>IF(K63="","",IF(K63&lt;&gt;"OK","",SUMIFS('Ocupação'!$I$6:$I$505,'Ocupação'!$A$6:$A$505,F63,'Ocupação'!$M$6:$M$505,"Sim")))</f>
        <v/>
      </c>
      <c r="I63" s="18">
        <f>IF(K63="","",IF(K63&lt;&gt;"OK","",COUNTIFS('Ocupação'!$A$6:$A$505,F63,'Ocupação'!$M$6:$M$505,"Sim")))</f>
        <v/>
      </c>
      <c r="J63" s="19">
        <f>IF(K63="","",IF(K63&lt;&gt;"OK","REVISAR",IF(G63="Não","INATIVA",IF(H63&gt;0,"OCUPADA","VAZIA"))))</f>
        <v/>
      </c>
      <c r="K63" s="17">
        <f>IF(AND(A63="",B63="",C63="",D63="",E63="",G63=""),"",IF(COUNTBLANK(A63:E63)&gt;0,"ENDEREÇO INCOMPLETO",IF(COUNTIF($F$6:$F$205,F63)&gt;1,"ENDEREÇO DUPLICADO",IF(OR(G63="Sim",G63="Não"),"OK","REVISAR ATIVO"))))</f>
        <v/>
      </c>
    </row>
    <row r="64">
      <c r="A64" s="15" t="n"/>
      <c r="B64" s="16" t="n"/>
      <c r="C64" s="16" t="n"/>
      <c r="D64" s="16" t="n"/>
      <c r="E64" s="16" t="n"/>
      <c r="F64" s="17">
        <f>IF(COUNTA(A64:E64)=0,"",IF(COUNTBLANK(A64:E64)&gt;0,"INCOMPLETO",A64&amp;"|"&amp;B64&amp;"|"&amp;C64&amp;"|"&amp;D64&amp;"|"&amp;E64))</f>
        <v/>
      </c>
      <c r="G64" s="16" t="n"/>
      <c r="H64" s="18">
        <f>IF(K64="","",IF(K64&lt;&gt;"OK","",SUMIFS('Ocupação'!$I$6:$I$505,'Ocupação'!$A$6:$A$505,F64,'Ocupação'!$M$6:$M$505,"Sim")))</f>
        <v/>
      </c>
      <c r="I64" s="18">
        <f>IF(K64="","",IF(K64&lt;&gt;"OK","",COUNTIFS('Ocupação'!$A$6:$A$505,F64,'Ocupação'!$M$6:$M$505,"Sim")))</f>
        <v/>
      </c>
      <c r="J64" s="19">
        <f>IF(K64="","",IF(K64&lt;&gt;"OK","REVISAR",IF(G64="Não","INATIVA",IF(H64&gt;0,"OCUPADA","VAZIA"))))</f>
        <v/>
      </c>
      <c r="K64" s="17">
        <f>IF(AND(A64="",B64="",C64="",D64="",E64="",G64=""),"",IF(COUNTBLANK(A64:E64)&gt;0,"ENDEREÇO INCOMPLETO",IF(COUNTIF($F$6:$F$205,F64)&gt;1,"ENDEREÇO DUPLICADO",IF(OR(G64="Sim",G64="Não"),"OK","REVISAR ATIVO"))))</f>
        <v/>
      </c>
    </row>
    <row r="65">
      <c r="A65" s="15" t="n"/>
      <c r="B65" s="16" t="n"/>
      <c r="C65" s="16" t="n"/>
      <c r="D65" s="16" t="n"/>
      <c r="E65" s="16" t="n"/>
      <c r="F65" s="17">
        <f>IF(COUNTA(A65:E65)=0,"",IF(COUNTBLANK(A65:E65)&gt;0,"INCOMPLETO",A65&amp;"|"&amp;B65&amp;"|"&amp;C65&amp;"|"&amp;D65&amp;"|"&amp;E65))</f>
        <v/>
      </c>
      <c r="G65" s="16" t="n"/>
      <c r="H65" s="18">
        <f>IF(K65="","",IF(K65&lt;&gt;"OK","",SUMIFS('Ocupação'!$I$6:$I$505,'Ocupação'!$A$6:$A$505,F65,'Ocupação'!$M$6:$M$505,"Sim")))</f>
        <v/>
      </c>
      <c r="I65" s="18">
        <f>IF(K65="","",IF(K65&lt;&gt;"OK","",COUNTIFS('Ocupação'!$A$6:$A$505,F65,'Ocupação'!$M$6:$M$505,"Sim")))</f>
        <v/>
      </c>
      <c r="J65" s="19">
        <f>IF(K65="","",IF(K65&lt;&gt;"OK","REVISAR",IF(G65="Não","INATIVA",IF(H65&gt;0,"OCUPADA","VAZIA"))))</f>
        <v/>
      </c>
      <c r="K65" s="17">
        <f>IF(AND(A65="",B65="",C65="",D65="",E65="",G65=""),"",IF(COUNTBLANK(A65:E65)&gt;0,"ENDEREÇO INCOMPLETO",IF(COUNTIF($F$6:$F$205,F65)&gt;1,"ENDEREÇO DUPLICADO",IF(OR(G65="Sim",G65="Não"),"OK","REVISAR ATIVO"))))</f>
        <v/>
      </c>
    </row>
    <row r="66">
      <c r="A66" s="15" t="n"/>
      <c r="B66" s="16" t="n"/>
      <c r="C66" s="16" t="n"/>
      <c r="D66" s="16" t="n"/>
      <c r="E66" s="16" t="n"/>
      <c r="F66" s="17">
        <f>IF(COUNTA(A66:E66)=0,"",IF(COUNTBLANK(A66:E66)&gt;0,"INCOMPLETO",A66&amp;"|"&amp;B66&amp;"|"&amp;C66&amp;"|"&amp;D66&amp;"|"&amp;E66))</f>
        <v/>
      </c>
      <c r="G66" s="16" t="n"/>
      <c r="H66" s="18">
        <f>IF(K66="","",IF(K66&lt;&gt;"OK","",SUMIFS('Ocupação'!$I$6:$I$505,'Ocupação'!$A$6:$A$505,F66,'Ocupação'!$M$6:$M$505,"Sim")))</f>
        <v/>
      </c>
      <c r="I66" s="18">
        <f>IF(K66="","",IF(K66&lt;&gt;"OK","",COUNTIFS('Ocupação'!$A$6:$A$505,F66,'Ocupação'!$M$6:$M$505,"Sim")))</f>
        <v/>
      </c>
      <c r="J66" s="19">
        <f>IF(K66="","",IF(K66&lt;&gt;"OK","REVISAR",IF(G66="Não","INATIVA",IF(H66&gt;0,"OCUPADA","VAZIA"))))</f>
        <v/>
      </c>
      <c r="K66" s="17">
        <f>IF(AND(A66="",B66="",C66="",D66="",E66="",G66=""),"",IF(COUNTBLANK(A66:E66)&gt;0,"ENDEREÇO INCOMPLETO",IF(COUNTIF($F$6:$F$205,F66)&gt;1,"ENDEREÇO DUPLICADO",IF(OR(G66="Sim",G66="Não"),"OK","REVISAR ATIVO"))))</f>
        <v/>
      </c>
    </row>
    <row r="67">
      <c r="A67" s="15" t="n"/>
      <c r="B67" s="16" t="n"/>
      <c r="C67" s="16" t="n"/>
      <c r="D67" s="16" t="n"/>
      <c r="E67" s="16" t="n"/>
      <c r="F67" s="17">
        <f>IF(COUNTA(A67:E67)=0,"",IF(COUNTBLANK(A67:E67)&gt;0,"INCOMPLETO",A67&amp;"|"&amp;B67&amp;"|"&amp;C67&amp;"|"&amp;D67&amp;"|"&amp;E67))</f>
        <v/>
      </c>
      <c r="G67" s="16" t="n"/>
      <c r="H67" s="18">
        <f>IF(K67="","",IF(K67&lt;&gt;"OK","",SUMIFS('Ocupação'!$I$6:$I$505,'Ocupação'!$A$6:$A$505,F67,'Ocupação'!$M$6:$M$505,"Sim")))</f>
        <v/>
      </c>
      <c r="I67" s="18">
        <f>IF(K67="","",IF(K67&lt;&gt;"OK","",COUNTIFS('Ocupação'!$A$6:$A$505,F67,'Ocupação'!$M$6:$M$505,"Sim")))</f>
        <v/>
      </c>
      <c r="J67" s="19">
        <f>IF(K67="","",IF(K67&lt;&gt;"OK","REVISAR",IF(G67="Não","INATIVA",IF(H67&gt;0,"OCUPADA","VAZIA"))))</f>
        <v/>
      </c>
      <c r="K67" s="17">
        <f>IF(AND(A67="",B67="",C67="",D67="",E67="",G67=""),"",IF(COUNTBLANK(A67:E67)&gt;0,"ENDEREÇO INCOMPLETO",IF(COUNTIF($F$6:$F$205,F67)&gt;1,"ENDEREÇO DUPLICADO",IF(OR(G67="Sim",G67="Não"),"OK","REVISAR ATIVO"))))</f>
        <v/>
      </c>
    </row>
    <row r="68">
      <c r="A68" s="15" t="n"/>
      <c r="B68" s="16" t="n"/>
      <c r="C68" s="16" t="n"/>
      <c r="D68" s="16" t="n"/>
      <c r="E68" s="16" t="n"/>
      <c r="F68" s="17">
        <f>IF(COUNTA(A68:E68)=0,"",IF(COUNTBLANK(A68:E68)&gt;0,"INCOMPLETO",A68&amp;"|"&amp;B68&amp;"|"&amp;C68&amp;"|"&amp;D68&amp;"|"&amp;E68))</f>
        <v/>
      </c>
      <c r="G68" s="16" t="n"/>
      <c r="H68" s="18">
        <f>IF(K68="","",IF(K68&lt;&gt;"OK","",SUMIFS('Ocupação'!$I$6:$I$505,'Ocupação'!$A$6:$A$505,F68,'Ocupação'!$M$6:$M$505,"Sim")))</f>
        <v/>
      </c>
      <c r="I68" s="18">
        <f>IF(K68="","",IF(K68&lt;&gt;"OK","",COUNTIFS('Ocupação'!$A$6:$A$505,F68,'Ocupação'!$M$6:$M$505,"Sim")))</f>
        <v/>
      </c>
      <c r="J68" s="19">
        <f>IF(K68="","",IF(K68&lt;&gt;"OK","REVISAR",IF(G68="Não","INATIVA",IF(H68&gt;0,"OCUPADA","VAZIA"))))</f>
        <v/>
      </c>
      <c r="K68" s="17">
        <f>IF(AND(A68="",B68="",C68="",D68="",E68="",G68=""),"",IF(COUNTBLANK(A68:E68)&gt;0,"ENDEREÇO INCOMPLETO",IF(COUNTIF($F$6:$F$205,F68)&gt;1,"ENDEREÇO DUPLICADO",IF(OR(G68="Sim",G68="Não"),"OK","REVISAR ATIVO"))))</f>
        <v/>
      </c>
    </row>
    <row r="69">
      <c r="A69" s="15" t="n"/>
      <c r="B69" s="16" t="n"/>
      <c r="C69" s="16" t="n"/>
      <c r="D69" s="16" t="n"/>
      <c r="E69" s="16" t="n"/>
      <c r="F69" s="17">
        <f>IF(COUNTA(A69:E69)=0,"",IF(COUNTBLANK(A69:E69)&gt;0,"INCOMPLETO",A69&amp;"|"&amp;B69&amp;"|"&amp;C69&amp;"|"&amp;D69&amp;"|"&amp;E69))</f>
        <v/>
      </c>
      <c r="G69" s="16" t="n"/>
      <c r="H69" s="18">
        <f>IF(K69="","",IF(K69&lt;&gt;"OK","",SUMIFS('Ocupação'!$I$6:$I$505,'Ocupação'!$A$6:$A$505,F69,'Ocupação'!$M$6:$M$505,"Sim")))</f>
        <v/>
      </c>
      <c r="I69" s="18">
        <f>IF(K69="","",IF(K69&lt;&gt;"OK","",COUNTIFS('Ocupação'!$A$6:$A$505,F69,'Ocupação'!$M$6:$M$505,"Sim")))</f>
        <v/>
      </c>
      <c r="J69" s="19">
        <f>IF(K69="","",IF(K69&lt;&gt;"OK","REVISAR",IF(G69="Não","INATIVA",IF(H69&gt;0,"OCUPADA","VAZIA"))))</f>
        <v/>
      </c>
      <c r="K69" s="17">
        <f>IF(AND(A69="",B69="",C69="",D69="",E69="",G69=""),"",IF(COUNTBLANK(A69:E69)&gt;0,"ENDEREÇO INCOMPLETO",IF(COUNTIF($F$6:$F$205,F69)&gt;1,"ENDEREÇO DUPLICADO",IF(OR(G69="Sim",G69="Não"),"OK","REVISAR ATIVO"))))</f>
        <v/>
      </c>
    </row>
    <row r="70">
      <c r="A70" s="15" t="n"/>
      <c r="B70" s="16" t="n"/>
      <c r="C70" s="16" t="n"/>
      <c r="D70" s="16" t="n"/>
      <c r="E70" s="16" t="n"/>
      <c r="F70" s="17">
        <f>IF(COUNTA(A70:E70)=0,"",IF(COUNTBLANK(A70:E70)&gt;0,"INCOMPLETO",A70&amp;"|"&amp;B70&amp;"|"&amp;C70&amp;"|"&amp;D70&amp;"|"&amp;E70))</f>
        <v/>
      </c>
      <c r="G70" s="16" t="n"/>
      <c r="H70" s="18">
        <f>IF(K70="","",IF(K70&lt;&gt;"OK","",SUMIFS('Ocupação'!$I$6:$I$505,'Ocupação'!$A$6:$A$505,F70,'Ocupação'!$M$6:$M$505,"Sim")))</f>
        <v/>
      </c>
      <c r="I70" s="18">
        <f>IF(K70="","",IF(K70&lt;&gt;"OK","",COUNTIFS('Ocupação'!$A$6:$A$505,F70,'Ocupação'!$M$6:$M$505,"Sim")))</f>
        <v/>
      </c>
      <c r="J70" s="19">
        <f>IF(K70="","",IF(K70&lt;&gt;"OK","REVISAR",IF(G70="Não","INATIVA",IF(H70&gt;0,"OCUPADA","VAZIA"))))</f>
        <v/>
      </c>
      <c r="K70" s="17">
        <f>IF(AND(A70="",B70="",C70="",D70="",E70="",G70=""),"",IF(COUNTBLANK(A70:E70)&gt;0,"ENDEREÇO INCOMPLETO",IF(COUNTIF($F$6:$F$205,F70)&gt;1,"ENDEREÇO DUPLICADO",IF(OR(G70="Sim",G70="Não"),"OK","REVISAR ATIVO"))))</f>
        <v/>
      </c>
    </row>
    <row r="71">
      <c r="A71" s="15" t="n"/>
      <c r="B71" s="16" t="n"/>
      <c r="C71" s="16" t="n"/>
      <c r="D71" s="16" t="n"/>
      <c r="E71" s="16" t="n"/>
      <c r="F71" s="17">
        <f>IF(COUNTA(A71:E71)=0,"",IF(COUNTBLANK(A71:E71)&gt;0,"INCOMPLETO",A71&amp;"|"&amp;B71&amp;"|"&amp;C71&amp;"|"&amp;D71&amp;"|"&amp;E71))</f>
        <v/>
      </c>
      <c r="G71" s="16" t="n"/>
      <c r="H71" s="18">
        <f>IF(K71="","",IF(K71&lt;&gt;"OK","",SUMIFS('Ocupação'!$I$6:$I$505,'Ocupação'!$A$6:$A$505,F71,'Ocupação'!$M$6:$M$505,"Sim")))</f>
        <v/>
      </c>
      <c r="I71" s="18">
        <f>IF(K71="","",IF(K71&lt;&gt;"OK","",COUNTIFS('Ocupação'!$A$6:$A$505,F71,'Ocupação'!$M$6:$M$505,"Sim")))</f>
        <v/>
      </c>
      <c r="J71" s="19">
        <f>IF(K71="","",IF(K71&lt;&gt;"OK","REVISAR",IF(G71="Não","INATIVA",IF(H71&gt;0,"OCUPADA","VAZIA"))))</f>
        <v/>
      </c>
      <c r="K71" s="17">
        <f>IF(AND(A71="",B71="",C71="",D71="",E71="",G71=""),"",IF(COUNTBLANK(A71:E71)&gt;0,"ENDEREÇO INCOMPLETO",IF(COUNTIF($F$6:$F$205,F71)&gt;1,"ENDEREÇO DUPLICADO",IF(OR(G71="Sim",G71="Não"),"OK","REVISAR ATIVO"))))</f>
        <v/>
      </c>
    </row>
    <row r="72">
      <c r="A72" s="15" t="n"/>
      <c r="B72" s="16" t="n"/>
      <c r="C72" s="16" t="n"/>
      <c r="D72" s="16" t="n"/>
      <c r="E72" s="16" t="n"/>
      <c r="F72" s="17">
        <f>IF(COUNTA(A72:E72)=0,"",IF(COUNTBLANK(A72:E72)&gt;0,"INCOMPLETO",A72&amp;"|"&amp;B72&amp;"|"&amp;C72&amp;"|"&amp;D72&amp;"|"&amp;E72))</f>
        <v/>
      </c>
      <c r="G72" s="16" t="n"/>
      <c r="H72" s="18">
        <f>IF(K72="","",IF(K72&lt;&gt;"OK","",SUMIFS('Ocupação'!$I$6:$I$505,'Ocupação'!$A$6:$A$505,F72,'Ocupação'!$M$6:$M$505,"Sim")))</f>
        <v/>
      </c>
      <c r="I72" s="18">
        <f>IF(K72="","",IF(K72&lt;&gt;"OK","",COUNTIFS('Ocupação'!$A$6:$A$505,F72,'Ocupação'!$M$6:$M$505,"Sim")))</f>
        <v/>
      </c>
      <c r="J72" s="19">
        <f>IF(K72="","",IF(K72&lt;&gt;"OK","REVISAR",IF(G72="Não","INATIVA",IF(H72&gt;0,"OCUPADA","VAZIA"))))</f>
        <v/>
      </c>
      <c r="K72" s="17">
        <f>IF(AND(A72="",B72="",C72="",D72="",E72="",G72=""),"",IF(COUNTBLANK(A72:E72)&gt;0,"ENDEREÇO INCOMPLETO",IF(COUNTIF($F$6:$F$205,F72)&gt;1,"ENDEREÇO DUPLICADO",IF(OR(G72="Sim",G72="Não"),"OK","REVISAR ATIVO"))))</f>
        <v/>
      </c>
    </row>
    <row r="73">
      <c r="A73" s="15" t="n"/>
      <c r="B73" s="16" t="n"/>
      <c r="C73" s="16" t="n"/>
      <c r="D73" s="16" t="n"/>
      <c r="E73" s="16" t="n"/>
      <c r="F73" s="17">
        <f>IF(COUNTA(A73:E73)=0,"",IF(COUNTBLANK(A73:E73)&gt;0,"INCOMPLETO",A73&amp;"|"&amp;B73&amp;"|"&amp;C73&amp;"|"&amp;D73&amp;"|"&amp;E73))</f>
        <v/>
      </c>
      <c r="G73" s="16" t="n"/>
      <c r="H73" s="18">
        <f>IF(K73="","",IF(K73&lt;&gt;"OK","",SUMIFS('Ocupação'!$I$6:$I$505,'Ocupação'!$A$6:$A$505,F73,'Ocupação'!$M$6:$M$505,"Sim")))</f>
        <v/>
      </c>
      <c r="I73" s="18">
        <f>IF(K73="","",IF(K73&lt;&gt;"OK","",COUNTIFS('Ocupação'!$A$6:$A$505,F73,'Ocupação'!$M$6:$M$505,"Sim")))</f>
        <v/>
      </c>
      <c r="J73" s="19">
        <f>IF(K73="","",IF(K73&lt;&gt;"OK","REVISAR",IF(G73="Não","INATIVA",IF(H73&gt;0,"OCUPADA","VAZIA"))))</f>
        <v/>
      </c>
      <c r="K73" s="17">
        <f>IF(AND(A73="",B73="",C73="",D73="",E73="",G73=""),"",IF(COUNTBLANK(A73:E73)&gt;0,"ENDEREÇO INCOMPLETO",IF(COUNTIF($F$6:$F$205,F73)&gt;1,"ENDEREÇO DUPLICADO",IF(OR(G73="Sim",G73="Não"),"OK","REVISAR ATIVO"))))</f>
        <v/>
      </c>
    </row>
    <row r="74">
      <c r="A74" s="15" t="n"/>
      <c r="B74" s="16" t="n"/>
      <c r="C74" s="16" t="n"/>
      <c r="D74" s="16" t="n"/>
      <c r="E74" s="16" t="n"/>
      <c r="F74" s="17">
        <f>IF(COUNTA(A74:E74)=0,"",IF(COUNTBLANK(A74:E74)&gt;0,"INCOMPLETO",A74&amp;"|"&amp;B74&amp;"|"&amp;C74&amp;"|"&amp;D74&amp;"|"&amp;E74))</f>
        <v/>
      </c>
      <c r="G74" s="16" t="n"/>
      <c r="H74" s="18">
        <f>IF(K74="","",IF(K74&lt;&gt;"OK","",SUMIFS('Ocupação'!$I$6:$I$505,'Ocupação'!$A$6:$A$505,F74,'Ocupação'!$M$6:$M$505,"Sim")))</f>
        <v/>
      </c>
      <c r="I74" s="18">
        <f>IF(K74="","",IF(K74&lt;&gt;"OK","",COUNTIFS('Ocupação'!$A$6:$A$505,F74,'Ocupação'!$M$6:$M$505,"Sim")))</f>
        <v/>
      </c>
      <c r="J74" s="19">
        <f>IF(K74="","",IF(K74&lt;&gt;"OK","REVISAR",IF(G74="Não","INATIVA",IF(H74&gt;0,"OCUPADA","VAZIA"))))</f>
        <v/>
      </c>
      <c r="K74" s="17">
        <f>IF(AND(A74="",B74="",C74="",D74="",E74="",G74=""),"",IF(COUNTBLANK(A74:E74)&gt;0,"ENDEREÇO INCOMPLETO",IF(COUNTIF($F$6:$F$205,F74)&gt;1,"ENDEREÇO DUPLICADO",IF(OR(G74="Sim",G74="Não"),"OK","REVISAR ATIVO"))))</f>
        <v/>
      </c>
    </row>
    <row r="75">
      <c r="A75" s="15" t="n"/>
      <c r="B75" s="16" t="n"/>
      <c r="C75" s="16" t="n"/>
      <c r="D75" s="16" t="n"/>
      <c r="E75" s="16" t="n"/>
      <c r="F75" s="17">
        <f>IF(COUNTA(A75:E75)=0,"",IF(COUNTBLANK(A75:E75)&gt;0,"INCOMPLETO",A75&amp;"|"&amp;B75&amp;"|"&amp;C75&amp;"|"&amp;D75&amp;"|"&amp;E75))</f>
        <v/>
      </c>
      <c r="G75" s="16" t="n"/>
      <c r="H75" s="18">
        <f>IF(K75="","",IF(K75&lt;&gt;"OK","",SUMIFS('Ocupação'!$I$6:$I$505,'Ocupação'!$A$6:$A$505,F75,'Ocupação'!$M$6:$M$505,"Sim")))</f>
        <v/>
      </c>
      <c r="I75" s="18">
        <f>IF(K75="","",IF(K75&lt;&gt;"OK","",COUNTIFS('Ocupação'!$A$6:$A$505,F75,'Ocupação'!$M$6:$M$505,"Sim")))</f>
        <v/>
      </c>
      <c r="J75" s="19">
        <f>IF(K75="","",IF(K75&lt;&gt;"OK","REVISAR",IF(G75="Não","INATIVA",IF(H75&gt;0,"OCUPADA","VAZIA"))))</f>
        <v/>
      </c>
      <c r="K75" s="17">
        <f>IF(AND(A75="",B75="",C75="",D75="",E75="",G75=""),"",IF(COUNTBLANK(A75:E75)&gt;0,"ENDEREÇO INCOMPLETO",IF(COUNTIF($F$6:$F$205,F75)&gt;1,"ENDEREÇO DUPLICADO",IF(OR(G75="Sim",G75="Não"),"OK","REVISAR ATIVO"))))</f>
        <v/>
      </c>
    </row>
    <row r="76">
      <c r="A76" s="15" t="n"/>
      <c r="B76" s="16" t="n"/>
      <c r="C76" s="16" t="n"/>
      <c r="D76" s="16" t="n"/>
      <c r="E76" s="16" t="n"/>
      <c r="F76" s="17">
        <f>IF(COUNTA(A76:E76)=0,"",IF(COUNTBLANK(A76:E76)&gt;0,"INCOMPLETO",A76&amp;"|"&amp;B76&amp;"|"&amp;C76&amp;"|"&amp;D76&amp;"|"&amp;E76))</f>
        <v/>
      </c>
      <c r="G76" s="16" t="n"/>
      <c r="H76" s="18">
        <f>IF(K76="","",IF(K76&lt;&gt;"OK","",SUMIFS('Ocupação'!$I$6:$I$505,'Ocupação'!$A$6:$A$505,F76,'Ocupação'!$M$6:$M$505,"Sim")))</f>
        <v/>
      </c>
      <c r="I76" s="18">
        <f>IF(K76="","",IF(K76&lt;&gt;"OK","",COUNTIFS('Ocupação'!$A$6:$A$505,F76,'Ocupação'!$M$6:$M$505,"Sim")))</f>
        <v/>
      </c>
      <c r="J76" s="19">
        <f>IF(K76="","",IF(K76&lt;&gt;"OK","REVISAR",IF(G76="Não","INATIVA",IF(H76&gt;0,"OCUPADA","VAZIA"))))</f>
        <v/>
      </c>
      <c r="K76" s="17">
        <f>IF(AND(A76="",B76="",C76="",D76="",E76="",G76=""),"",IF(COUNTBLANK(A76:E76)&gt;0,"ENDEREÇO INCOMPLETO",IF(COUNTIF($F$6:$F$205,F76)&gt;1,"ENDEREÇO DUPLICADO",IF(OR(G76="Sim",G76="Não"),"OK","REVISAR ATIVO"))))</f>
        <v/>
      </c>
    </row>
    <row r="77">
      <c r="A77" s="15" t="n"/>
      <c r="B77" s="16" t="n"/>
      <c r="C77" s="16" t="n"/>
      <c r="D77" s="16" t="n"/>
      <c r="E77" s="16" t="n"/>
      <c r="F77" s="17">
        <f>IF(COUNTA(A77:E77)=0,"",IF(COUNTBLANK(A77:E77)&gt;0,"INCOMPLETO",A77&amp;"|"&amp;B77&amp;"|"&amp;C77&amp;"|"&amp;D77&amp;"|"&amp;E77))</f>
        <v/>
      </c>
      <c r="G77" s="16" t="n"/>
      <c r="H77" s="18">
        <f>IF(K77="","",IF(K77&lt;&gt;"OK","",SUMIFS('Ocupação'!$I$6:$I$505,'Ocupação'!$A$6:$A$505,F77,'Ocupação'!$M$6:$M$505,"Sim")))</f>
        <v/>
      </c>
      <c r="I77" s="18">
        <f>IF(K77="","",IF(K77&lt;&gt;"OK","",COUNTIFS('Ocupação'!$A$6:$A$505,F77,'Ocupação'!$M$6:$M$505,"Sim")))</f>
        <v/>
      </c>
      <c r="J77" s="19">
        <f>IF(K77="","",IF(K77&lt;&gt;"OK","REVISAR",IF(G77="Não","INATIVA",IF(H77&gt;0,"OCUPADA","VAZIA"))))</f>
        <v/>
      </c>
      <c r="K77" s="17">
        <f>IF(AND(A77="",B77="",C77="",D77="",E77="",G77=""),"",IF(COUNTBLANK(A77:E77)&gt;0,"ENDEREÇO INCOMPLETO",IF(COUNTIF($F$6:$F$205,F77)&gt;1,"ENDEREÇO DUPLICADO",IF(OR(G77="Sim",G77="Não"),"OK","REVISAR ATIVO"))))</f>
        <v/>
      </c>
    </row>
    <row r="78">
      <c r="A78" s="15" t="n"/>
      <c r="B78" s="16" t="n"/>
      <c r="C78" s="16" t="n"/>
      <c r="D78" s="16" t="n"/>
      <c r="E78" s="16" t="n"/>
      <c r="F78" s="17">
        <f>IF(COUNTA(A78:E78)=0,"",IF(COUNTBLANK(A78:E78)&gt;0,"INCOMPLETO",A78&amp;"|"&amp;B78&amp;"|"&amp;C78&amp;"|"&amp;D78&amp;"|"&amp;E78))</f>
        <v/>
      </c>
      <c r="G78" s="16" t="n"/>
      <c r="H78" s="18">
        <f>IF(K78="","",IF(K78&lt;&gt;"OK","",SUMIFS('Ocupação'!$I$6:$I$505,'Ocupação'!$A$6:$A$505,F78,'Ocupação'!$M$6:$M$505,"Sim")))</f>
        <v/>
      </c>
      <c r="I78" s="18">
        <f>IF(K78="","",IF(K78&lt;&gt;"OK","",COUNTIFS('Ocupação'!$A$6:$A$505,F78,'Ocupação'!$M$6:$M$505,"Sim")))</f>
        <v/>
      </c>
      <c r="J78" s="19">
        <f>IF(K78="","",IF(K78&lt;&gt;"OK","REVISAR",IF(G78="Não","INATIVA",IF(H78&gt;0,"OCUPADA","VAZIA"))))</f>
        <v/>
      </c>
      <c r="K78" s="17">
        <f>IF(AND(A78="",B78="",C78="",D78="",E78="",G78=""),"",IF(COUNTBLANK(A78:E78)&gt;0,"ENDEREÇO INCOMPLETO",IF(COUNTIF($F$6:$F$205,F78)&gt;1,"ENDEREÇO DUPLICADO",IF(OR(G78="Sim",G78="Não"),"OK","REVISAR ATIVO"))))</f>
        <v/>
      </c>
    </row>
    <row r="79">
      <c r="A79" s="15" t="n"/>
      <c r="B79" s="16" t="n"/>
      <c r="C79" s="16" t="n"/>
      <c r="D79" s="16" t="n"/>
      <c r="E79" s="16" t="n"/>
      <c r="F79" s="17">
        <f>IF(COUNTA(A79:E79)=0,"",IF(COUNTBLANK(A79:E79)&gt;0,"INCOMPLETO",A79&amp;"|"&amp;B79&amp;"|"&amp;C79&amp;"|"&amp;D79&amp;"|"&amp;E79))</f>
        <v/>
      </c>
      <c r="G79" s="16" t="n"/>
      <c r="H79" s="18">
        <f>IF(K79="","",IF(K79&lt;&gt;"OK","",SUMIFS('Ocupação'!$I$6:$I$505,'Ocupação'!$A$6:$A$505,F79,'Ocupação'!$M$6:$M$505,"Sim")))</f>
        <v/>
      </c>
      <c r="I79" s="18">
        <f>IF(K79="","",IF(K79&lt;&gt;"OK","",COUNTIFS('Ocupação'!$A$6:$A$505,F79,'Ocupação'!$M$6:$M$505,"Sim")))</f>
        <v/>
      </c>
      <c r="J79" s="19">
        <f>IF(K79="","",IF(K79&lt;&gt;"OK","REVISAR",IF(G79="Não","INATIVA",IF(H79&gt;0,"OCUPADA","VAZIA"))))</f>
        <v/>
      </c>
      <c r="K79" s="17">
        <f>IF(AND(A79="",B79="",C79="",D79="",E79="",G79=""),"",IF(COUNTBLANK(A79:E79)&gt;0,"ENDEREÇO INCOMPLETO",IF(COUNTIF($F$6:$F$205,F79)&gt;1,"ENDEREÇO DUPLICADO",IF(OR(G79="Sim",G79="Não"),"OK","REVISAR ATIVO"))))</f>
        <v/>
      </c>
    </row>
    <row r="80">
      <c r="A80" s="15" t="n"/>
      <c r="B80" s="16" t="n"/>
      <c r="C80" s="16" t="n"/>
      <c r="D80" s="16" t="n"/>
      <c r="E80" s="16" t="n"/>
      <c r="F80" s="17">
        <f>IF(COUNTA(A80:E80)=0,"",IF(COUNTBLANK(A80:E80)&gt;0,"INCOMPLETO",A80&amp;"|"&amp;B80&amp;"|"&amp;C80&amp;"|"&amp;D80&amp;"|"&amp;E80))</f>
        <v/>
      </c>
      <c r="G80" s="16" t="n"/>
      <c r="H80" s="18">
        <f>IF(K80="","",IF(K80&lt;&gt;"OK","",SUMIFS('Ocupação'!$I$6:$I$505,'Ocupação'!$A$6:$A$505,F80,'Ocupação'!$M$6:$M$505,"Sim")))</f>
        <v/>
      </c>
      <c r="I80" s="18">
        <f>IF(K80="","",IF(K80&lt;&gt;"OK","",COUNTIFS('Ocupação'!$A$6:$A$505,F80,'Ocupação'!$M$6:$M$505,"Sim")))</f>
        <v/>
      </c>
      <c r="J80" s="19">
        <f>IF(K80="","",IF(K80&lt;&gt;"OK","REVISAR",IF(G80="Não","INATIVA",IF(H80&gt;0,"OCUPADA","VAZIA"))))</f>
        <v/>
      </c>
      <c r="K80" s="17">
        <f>IF(AND(A80="",B80="",C80="",D80="",E80="",G80=""),"",IF(COUNTBLANK(A80:E80)&gt;0,"ENDEREÇO INCOMPLETO",IF(COUNTIF($F$6:$F$205,F80)&gt;1,"ENDEREÇO DUPLICADO",IF(OR(G80="Sim",G80="Não"),"OK","REVISAR ATIVO"))))</f>
        <v/>
      </c>
    </row>
    <row r="81">
      <c r="A81" s="15" t="n"/>
      <c r="B81" s="16" t="n"/>
      <c r="C81" s="16" t="n"/>
      <c r="D81" s="16" t="n"/>
      <c r="E81" s="16" t="n"/>
      <c r="F81" s="17">
        <f>IF(COUNTA(A81:E81)=0,"",IF(COUNTBLANK(A81:E81)&gt;0,"INCOMPLETO",A81&amp;"|"&amp;B81&amp;"|"&amp;C81&amp;"|"&amp;D81&amp;"|"&amp;E81))</f>
        <v/>
      </c>
      <c r="G81" s="16" t="n"/>
      <c r="H81" s="18">
        <f>IF(K81="","",IF(K81&lt;&gt;"OK","",SUMIFS('Ocupação'!$I$6:$I$505,'Ocupação'!$A$6:$A$505,F81,'Ocupação'!$M$6:$M$505,"Sim")))</f>
        <v/>
      </c>
      <c r="I81" s="18">
        <f>IF(K81="","",IF(K81&lt;&gt;"OK","",COUNTIFS('Ocupação'!$A$6:$A$505,F81,'Ocupação'!$M$6:$M$505,"Sim")))</f>
        <v/>
      </c>
      <c r="J81" s="19">
        <f>IF(K81="","",IF(K81&lt;&gt;"OK","REVISAR",IF(G81="Não","INATIVA",IF(H81&gt;0,"OCUPADA","VAZIA"))))</f>
        <v/>
      </c>
      <c r="K81" s="17">
        <f>IF(AND(A81="",B81="",C81="",D81="",E81="",G81=""),"",IF(COUNTBLANK(A81:E81)&gt;0,"ENDEREÇO INCOMPLETO",IF(COUNTIF($F$6:$F$205,F81)&gt;1,"ENDEREÇO DUPLICADO",IF(OR(G81="Sim",G81="Não"),"OK","REVISAR ATIVO"))))</f>
        <v/>
      </c>
    </row>
    <row r="82">
      <c r="A82" s="15" t="n"/>
      <c r="B82" s="16" t="n"/>
      <c r="C82" s="16" t="n"/>
      <c r="D82" s="16" t="n"/>
      <c r="E82" s="16" t="n"/>
      <c r="F82" s="17">
        <f>IF(COUNTA(A82:E82)=0,"",IF(COUNTBLANK(A82:E82)&gt;0,"INCOMPLETO",A82&amp;"|"&amp;B82&amp;"|"&amp;C82&amp;"|"&amp;D82&amp;"|"&amp;E82))</f>
        <v/>
      </c>
      <c r="G82" s="16" t="n"/>
      <c r="H82" s="18">
        <f>IF(K82="","",IF(K82&lt;&gt;"OK","",SUMIFS('Ocupação'!$I$6:$I$505,'Ocupação'!$A$6:$A$505,F82,'Ocupação'!$M$6:$M$505,"Sim")))</f>
        <v/>
      </c>
      <c r="I82" s="18">
        <f>IF(K82="","",IF(K82&lt;&gt;"OK","",COUNTIFS('Ocupação'!$A$6:$A$505,F82,'Ocupação'!$M$6:$M$505,"Sim")))</f>
        <v/>
      </c>
      <c r="J82" s="19">
        <f>IF(K82="","",IF(K82&lt;&gt;"OK","REVISAR",IF(G82="Não","INATIVA",IF(H82&gt;0,"OCUPADA","VAZIA"))))</f>
        <v/>
      </c>
      <c r="K82" s="17">
        <f>IF(AND(A82="",B82="",C82="",D82="",E82="",G82=""),"",IF(COUNTBLANK(A82:E82)&gt;0,"ENDEREÇO INCOMPLETO",IF(COUNTIF($F$6:$F$205,F82)&gt;1,"ENDEREÇO DUPLICADO",IF(OR(G82="Sim",G82="Não"),"OK","REVISAR ATIVO"))))</f>
        <v/>
      </c>
    </row>
    <row r="83">
      <c r="A83" s="15" t="n"/>
      <c r="B83" s="16" t="n"/>
      <c r="C83" s="16" t="n"/>
      <c r="D83" s="16" t="n"/>
      <c r="E83" s="16" t="n"/>
      <c r="F83" s="17">
        <f>IF(COUNTA(A83:E83)=0,"",IF(COUNTBLANK(A83:E83)&gt;0,"INCOMPLETO",A83&amp;"|"&amp;B83&amp;"|"&amp;C83&amp;"|"&amp;D83&amp;"|"&amp;E83))</f>
        <v/>
      </c>
      <c r="G83" s="16" t="n"/>
      <c r="H83" s="18">
        <f>IF(K83="","",IF(K83&lt;&gt;"OK","",SUMIFS('Ocupação'!$I$6:$I$505,'Ocupação'!$A$6:$A$505,F83,'Ocupação'!$M$6:$M$505,"Sim")))</f>
        <v/>
      </c>
      <c r="I83" s="18">
        <f>IF(K83="","",IF(K83&lt;&gt;"OK","",COUNTIFS('Ocupação'!$A$6:$A$505,F83,'Ocupação'!$M$6:$M$505,"Sim")))</f>
        <v/>
      </c>
      <c r="J83" s="19">
        <f>IF(K83="","",IF(K83&lt;&gt;"OK","REVISAR",IF(G83="Não","INATIVA",IF(H83&gt;0,"OCUPADA","VAZIA"))))</f>
        <v/>
      </c>
      <c r="K83" s="17">
        <f>IF(AND(A83="",B83="",C83="",D83="",E83="",G83=""),"",IF(COUNTBLANK(A83:E83)&gt;0,"ENDEREÇO INCOMPLETO",IF(COUNTIF($F$6:$F$205,F83)&gt;1,"ENDEREÇO DUPLICADO",IF(OR(G83="Sim",G83="Não"),"OK","REVISAR ATIVO"))))</f>
        <v/>
      </c>
    </row>
    <row r="84">
      <c r="A84" s="15" t="n"/>
      <c r="B84" s="16" t="n"/>
      <c r="C84" s="16" t="n"/>
      <c r="D84" s="16" t="n"/>
      <c r="E84" s="16" t="n"/>
      <c r="F84" s="17">
        <f>IF(COUNTA(A84:E84)=0,"",IF(COUNTBLANK(A84:E84)&gt;0,"INCOMPLETO",A84&amp;"|"&amp;B84&amp;"|"&amp;C84&amp;"|"&amp;D84&amp;"|"&amp;E84))</f>
        <v/>
      </c>
      <c r="G84" s="16" t="n"/>
      <c r="H84" s="18">
        <f>IF(K84="","",IF(K84&lt;&gt;"OK","",SUMIFS('Ocupação'!$I$6:$I$505,'Ocupação'!$A$6:$A$505,F84,'Ocupação'!$M$6:$M$505,"Sim")))</f>
        <v/>
      </c>
      <c r="I84" s="18">
        <f>IF(K84="","",IF(K84&lt;&gt;"OK","",COUNTIFS('Ocupação'!$A$6:$A$505,F84,'Ocupação'!$M$6:$M$505,"Sim")))</f>
        <v/>
      </c>
      <c r="J84" s="19">
        <f>IF(K84="","",IF(K84&lt;&gt;"OK","REVISAR",IF(G84="Não","INATIVA",IF(H84&gt;0,"OCUPADA","VAZIA"))))</f>
        <v/>
      </c>
      <c r="K84" s="17">
        <f>IF(AND(A84="",B84="",C84="",D84="",E84="",G84=""),"",IF(COUNTBLANK(A84:E84)&gt;0,"ENDEREÇO INCOMPLETO",IF(COUNTIF($F$6:$F$205,F84)&gt;1,"ENDEREÇO DUPLICADO",IF(OR(G84="Sim",G84="Não"),"OK","REVISAR ATIVO"))))</f>
        <v/>
      </c>
    </row>
    <row r="85">
      <c r="A85" s="15" t="n"/>
      <c r="B85" s="16" t="n"/>
      <c r="C85" s="16" t="n"/>
      <c r="D85" s="16" t="n"/>
      <c r="E85" s="16" t="n"/>
      <c r="F85" s="17">
        <f>IF(COUNTA(A85:E85)=0,"",IF(COUNTBLANK(A85:E85)&gt;0,"INCOMPLETO",A85&amp;"|"&amp;B85&amp;"|"&amp;C85&amp;"|"&amp;D85&amp;"|"&amp;E85))</f>
        <v/>
      </c>
      <c r="G85" s="16" t="n"/>
      <c r="H85" s="18">
        <f>IF(K85="","",IF(K85&lt;&gt;"OK","",SUMIFS('Ocupação'!$I$6:$I$505,'Ocupação'!$A$6:$A$505,F85,'Ocupação'!$M$6:$M$505,"Sim")))</f>
        <v/>
      </c>
      <c r="I85" s="18">
        <f>IF(K85="","",IF(K85&lt;&gt;"OK","",COUNTIFS('Ocupação'!$A$6:$A$505,F85,'Ocupação'!$M$6:$M$505,"Sim")))</f>
        <v/>
      </c>
      <c r="J85" s="19">
        <f>IF(K85="","",IF(K85&lt;&gt;"OK","REVISAR",IF(G85="Não","INATIVA",IF(H85&gt;0,"OCUPADA","VAZIA"))))</f>
        <v/>
      </c>
      <c r="K85" s="17">
        <f>IF(AND(A85="",B85="",C85="",D85="",E85="",G85=""),"",IF(COUNTBLANK(A85:E85)&gt;0,"ENDEREÇO INCOMPLETO",IF(COUNTIF($F$6:$F$205,F85)&gt;1,"ENDEREÇO DUPLICADO",IF(OR(G85="Sim",G85="Não"),"OK","REVISAR ATIVO"))))</f>
        <v/>
      </c>
    </row>
    <row r="86">
      <c r="A86" s="15" t="n"/>
      <c r="B86" s="16" t="n"/>
      <c r="C86" s="16" t="n"/>
      <c r="D86" s="16" t="n"/>
      <c r="E86" s="16" t="n"/>
      <c r="F86" s="17">
        <f>IF(COUNTA(A86:E86)=0,"",IF(COUNTBLANK(A86:E86)&gt;0,"INCOMPLETO",A86&amp;"|"&amp;B86&amp;"|"&amp;C86&amp;"|"&amp;D86&amp;"|"&amp;E86))</f>
        <v/>
      </c>
      <c r="G86" s="16" t="n"/>
      <c r="H86" s="18">
        <f>IF(K86="","",IF(K86&lt;&gt;"OK","",SUMIFS('Ocupação'!$I$6:$I$505,'Ocupação'!$A$6:$A$505,F86,'Ocupação'!$M$6:$M$505,"Sim")))</f>
        <v/>
      </c>
      <c r="I86" s="18">
        <f>IF(K86="","",IF(K86&lt;&gt;"OK","",COUNTIFS('Ocupação'!$A$6:$A$505,F86,'Ocupação'!$M$6:$M$505,"Sim")))</f>
        <v/>
      </c>
      <c r="J86" s="19">
        <f>IF(K86="","",IF(K86&lt;&gt;"OK","REVISAR",IF(G86="Não","INATIVA",IF(H86&gt;0,"OCUPADA","VAZIA"))))</f>
        <v/>
      </c>
      <c r="K86" s="17">
        <f>IF(AND(A86="",B86="",C86="",D86="",E86="",G86=""),"",IF(COUNTBLANK(A86:E86)&gt;0,"ENDEREÇO INCOMPLETO",IF(COUNTIF($F$6:$F$205,F86)&gt;1,"ENDEREÇO DUPLICADO",IF(OR(G86="Sim",G86="Não"),"OK","REVISAR ATIVO"))))</f>
        <v/>
      </c>
    </row>
    <row r="87">
      <c r="A87" s="15" t="n"/>
      <c r="B87" s="16" t="n"/>
      <c r="C87" s="16" t="n"/>
      <c r="D87" s="16" t="n"/>
      <c r="E87" s="16" t="n"/>
      <c r="F87" s="17">
        <f>IF(COUNTA(A87:E87)=0,"",IF(COUNTBLANK(A87:E87)&gt;0,"INCOMPLETO",A87&amp;"|"&amp;B87&amp;"|"&amp;C87&amp;"|"&amp;D87&amp;"|"&amp;E87))</f>
        <v/>
      </c>
      <c r="G87" s="16" t="n"/>
      <c r="H87" s="18">
        <f>IF(K87="","",IF(K87&lt;&gt;"OK","",SUMIFS('Ocupação'!$I$6:$I$505,'Ocupação'!$A$6:$A$505,F87,'Ocupação'!$M$6:$M$505,"Sim")))</f>
        <v/>
      </c>
      <c r="I87" s="18">
        <f>IF(K87="","",IF(K87&lt;&gt;"OK","",COUNTIFS('Ocupação'!$A$6:$A$505,F87,'Ocupação'!$M$6:$M$505,"Sim")))</f>
        <v/>
      </c>
      <c r="J87" s="19">
        <f>IF(K87="","",IF(K87&lt;&gt;"OK","REVISAR",IF(G87="Não","INATIVA",IF(H87&gt;0,"OCUPADA","VAZIA"))))</f>
        <v/>
      </c>
      <c r="K87" s="17">
        <f>IF(AND(A87="",B87="",C87="",D87="",E87="",G87=""),"",IF(COUNTBLANK(A87:E87)&gt;0,"ENDEREÇO INCOMPLETO",IF(COUNTIF($F$6:$F$205,F87)&gt;1,"ENDEREÇO DUPLICADO",IF(OR(G87="Sim",G87="Não"),"OK","REVISAR ATIVO"))))</f>
        <v/>
      </c>
    </row>
    <row r="88">
      <c r="A88" s="15" t="n"/>
      <c r="B88" s="16" t="n"/>
      <c r="C88" s="16" t="n"/>
      <c r="D88" s="16" t="n"/>
      <c r="E88" s="16" t="n"/>
      <c r="F88" s="17">
        <f>IF(COUNTA(A88:E88)=0,"",IF(COUNTBLANK(A88:E88)&gt;0,"INCOMPLETO",A88&amp;"|"&amp;B88&amp;"|"&amp;C88&amp;"|"&amp;D88&amp;"|"&amp;E88))</f>
        <v/>
      </c>
      <c r="G88" s="16" t="n"/>
      <c r="H88" s="18">
        <f>IF(K88="","",IF(K88&lt;&gt;"OK","",SUMIFS('Ocupação'!$I$6:$I$505,'Ocupação'!$A$6:$A$505,F88,'Ocupação'!$M$6:$M$505,"Sim")))</f>
        <v/>
      </c>
      <c r="I88" s="18">
        <f>IF(K88="","",IF(K88&lt;&gt;"OK","",COUNTIFS('Ocupação'!$A$6:$A$505,F88,'Ocupação'!$M$6:$M$505,"Sim")))</f>
        <v/>
      </c>
      <c r="J88" s="19">
        <f>IF(K88="","",IF(K88&lt;&gt;"OK","REVISAR",IF(G88="Não","INATIVA",IF(H88&gt;0,"OCUPADA","VAZIA"))))</f>
        <v/>
      </c>
      <c r="K88" s="17">
        <f>IF(AND(A88="",B88="",C88="",D88="",E88="",G88=""),"",IF(COUNTBLANK(A88:E88)&gt;0,"ENDEREÇO INCOMPLETO",IF(COUNTIF($F$6:$F$205,F88)&gt;1,"ENDEREÇO DUPLICADO",IF(OR(G88="Sim",G88="Não"),"OK","REVISAR ATIVO"))))</f>
        <v/>
      </c>
    </row>
    <row r="89">
      <c r="A89" s="15" t="n"/>
      <c r="B89" s="16" t="n"/>
      <c r="C89" s="16" t="n"/>
      <c r="D89" s="16" t="n"/>
      <c r="E89" s="16" t="n"/>
      <c r="F89" s="17">
        <f>IF(COUNTA(A89:E89)=0,"",IF(COUNTBLANK(A89:E89)&gt;0,"INCOMPLETO",A89&amp;"|"&amp;B89&amp;"|"&amp;C89&amp;"|"&amp;D89&amp;"|"&amp;E89))</f>
        <v/>
      </c>
      <c r="G89" s="16" t="n"/>
      <c r="H89" s="18">
        <f>IF(K89="","",IF(K89&lt;&gt;"OK","",SUMIFS('Ocupação'!$I$6:$I$505,'Ocupação'!$A$6:$A$505,F89,'Ocupação'!$M$6:$M$505,"Sim")))</f>
        <v/>
      </c>
      <c r="I89" s="18">
        <f>IF(K89="","",IF(K89&lt;&gt;"OK","",COUNTIFS('Ocupação'!$A$6:$A$505,F89,'Ocupação'!$M$6:$M$505,"Sim")))</f>
        <v/>
      </c>
      <c r="J89" s="19">
        <f>IF(K89="","",IF(K89&lt;&gt;"OK","REVISAR",IF(G89="Não","INATIVA",IF(H89&gt;0,"OCUPADA","VAZIA"))))</f>
        <v/>
      </c>
      <c r="K89" s="17">
        <f>IF(AND(A89="",B89="",C89="",D89="",E89="",G89=""),"",IF(COUNTBLANK(A89:E89)&gt;0,"ENDEREÇO INCOMPLETO",IF(COUNTIF($F$6:$F$205,F89)&gt;1,"ENDEREÇO DUPLICADO",IF(OR(G89="Sim",G89="Não"),"OK","REVISAR ATIVO"))))</f>
        <v/>
      </c>
    </row>
    <row r="90">
      <c r="A90" s="15" t="n"/>
      <c r="B90" s="16" t="n"/>
      <c r="C90" s="16" t="n"/>
      <c r="D90" s="16" t="n"/>
      <c r="E90" s="16" t="n"/>
      <c r="F90" s="17">
        <f>IF(COUNTA(A90:E90)=0,"",IF(COUNTBLANK(A90:E90)&gt;0,"INCOMPLETO",A90&amp;"|"&amp;B90&amp;"|"&amp;C90&amp;"|"&amp;D90&amp;"|"&amp;E90))</f>
        <v/>
      </c>
      <c r="G90" s="16" t="n"/>
      <c r="H90" s="18">
        <f>IF(K90="","",IF(K90&lt;&gt;"OK","",SUMIFS('Ocupação'!$I$6:$I$505,'Ocupação'!$A$6:$A$505,F90,'Ocupação'!$M$6:$M$505,"Sim")))</f>
        <v/>
      </c>
      <c r="I90" s="18">
        <f>IF(K90="","",IF(K90&lt;&gt;"OK","",COUNTIFS('Ocupação'!$A$6:$A$505,F90,'Ocupação'!$M$6:$M$505,"Sim")))</f>
        <v/>
      </c>
      <c r="J90" s="19">
        <f>IF(K90="","",IF(K90&lt;&gt;"OK","REVISAR",IF(G90="Não","INATIVA",IF(H90&gt;0,"OCUPADA","VAZIA"))))</f>
        <v/>
      </c>
      <c r="K90" s="17">
        <f>IF(AND(A90="",B90="",C90="",D90="",E90="",G90=""),"",IF(COUNTBLANK(A90:E90)&gt;0,"ENDEREÇO INCOMPLETO",IF(COUNTIF($F$6:$F$205,F90)&gt;1,"ENDEREÇO DUPLICADO",IF(OR(G90="Sim",G90="Não"),"OK","REVISAR ATIVO"))))</f>
        <v/>
      </c>
    </row>
    <row r="91">
      <c r="A91" s="15" t="n"/>
      <c r="B91" s="16" t="n"/>
      <c r="C91" s="16" t="n"/>
      <c r="D91" s="16" t="n"/>
      <c r="E91" s="16" t="n"/>
      <c r="F91" s="17">
        <f>IF(COUNTA(A91:E91)=0,"",IF(COUNTBLANK(A91:E91)&gt;0,"INCOMPLETO",A91&amp;"|"&amp;B91&amp;"|"&amp;C91&amp;"|"&amp;D91&amp;"|"&amp;E91))</f>
        <v/>
      </c>
      <c r="G91" s="16" t="n"/>
      <c r="H91" s="18">
        <f>IF(K91="","",IF(K91&lt;&gt;"OK","",SUMIFS('Ocupação'!$I$6:$I$505,'Ocupação'!$A$6:$A$505,F91,'Ocupação'!$M$6:$M$505,"Sim")))</f>
        <v/>
      </c>
      <c r="I91" s="18">
        <f>IF(K91="","",IF(K91&lt;&gt;"OK","",COUNTIFS('Ocupação'!$A$6:$A$505,F91,'Ocupação'!$M$6:$M$505,"Sim")))</f>
        <v/>
      </c>
      <c r="J91" s="19">
        <f>IF(K91="","",IF(K91&lt;&gt;"OK","REVISAR",IF(G91="Não","INATIVA",IF(H91&gt;0,"OCUPADA","VAZIA"))))</f>
        <v/>
      </c>
      <c r="K91" s="17">
        <f>IF(AND(A91="",B91="",C91="",D91="",E91="",G91=""),"",IF(COUNTBLANK(A91:E91)&gt;0,"ENDEREÇO INCOMPLETO",IF(COUNTIF($F$6:$F$205,F91)&gt;1,"ENDEREÇO DUPLICADO",IF(OR(G91="Sim",G91="Não"),"OK","REVISAR ATIVO"))))</f>
        <v/>
      </c>
    </row>
    <row r="92">
      <c r="A92" s="15" t="n"/>
      <c r="B92" s="16" t="n"/>
      <c r="C92" s="16" t="n"/>
      <c r="D92" s="16" t="n"/>
      <c r="E92" s="16" t="n"/>
      <c r="F92" s="17">
        <f>IF(COUNTA(A92:E92)=0,"",IF(COUNTBLANK(A92:E92)&gt;0,"INCOMPLETO",A92&amp;"|"&amp;B92&amp;"|"&amp;C92&amp;"|"&amp;D92&amp;"|"&amp;E92))</f>
        <v/>
      </c>
      <c r="G92" s="16" t="n"/>
      <c r="H92" s="18">
        <f>IF(K92="","",IF(K92&lt;&gt;"OK","",SUMIFS('Ocupação'!$I$6:$I$505,'Ocupação'!$A$6:$A$505,F92,'Ocupação'!$M$6:$M$505,"Sim")))</f>
        <v/>
      </c>
      <c r="I92" s="18">
        <f>IF(K92="","",IF(K92&lt;&gt;"OK","",COUNTIFS('Ocupação'!$A$6:$A$505,F92,'Ocupação'!$M$6:$M$505,"Sim")))</f>
        <v/>
      </c>
      <c r="J92" s="19">
        <f>IF(K92="","",IF(K92&lt;&gt;"OK","REVISAR",IF(G92="Não","INATIVA",IF(H92&gt;0,"OCUPADA","VAZIA"))))</f>
        <v/>
      </c>
      <c r="K92" s="17">
        <f>IF(AND(A92="",B92="",C92="",D92="",E92="",G92=""),"",IF(COUNTBLANK(A92:E92)&gt;0,"ENDEREÇO INCOMPLETO",IF(COUNTIF($F$6:$F$205,F92)&gt;1,"ENDEREÇO DUPLICADO",IF(OR(G92="Sim",G92="Não"),"OK","REVISAR ATIVO"))))</f>
        <v/>
      </c>
    </row>
    <row r="93">
      <c r="A93" s="15" t="n"/>
      <c r="B93" s="16" t="n"/>
      <c r="C93" s="16" t="n"/>
      <c r="D93" s="16" t="n"/>
      <c r="E93" s="16" t="n"/>
      <c r="F93" s="17">
        <f>IF(COUNTA(A93:E93)=0,"",IF(COUNTBLANK(A93:E93)&gt;0,"INCOMPLETO",A93&amp;"|"&amp;B93&amp;"|"&amp;C93&amp;"|"&amp;D93&amp;"|"&amp;E93))</f>
        <v/>
      </c>
      <c r="G93" s="16" t="n"/>
      <c r="H93" s="18">
        <f>IF(K93="","",IF(K93&lt;&gt;"OK","",SUMIFS('Ocupação'!$I$6:$I$505,'Ocupação'!$A$6:$A$505,F93,'Ocupação'!$M$6:$M$505,"Sim")))</f>
        <v/>
      </c>
      <c r="I93" s="18">
        <f>IF(K93="","",IF(K93&lt;&gt;"OK","",COUNTIFS('Ocupação'!$A$6:$A$505,F93,'Ocupação'!$M$6:$M$505,"Sim")))</f>
        <v/>
      </c>
      <c r="J93" s="19">
        <f>IF(K93="","",IF(K93&lt;&gt;"OK","REVISAR",IF(G93="Não","INATIVA",IF(H93&gt;0,"OCUPADA","VAZIA"))))</f>
        <v/>
      </c>
      <c r="K93" s="17">
        <f>IF(AND(A93="",B93="",C93="",D93="",E93="",G93=""),"",IF(COUNTBLANK(A93:E93)&gt;0,"ENDEREÇO INCOMPLETO",IF(COUNTIF($F$6:$F$205,F93)&gt;1,"ENDEREÇO DUPLICADO",IF(OR(G93="Sim",G93="Não"),"OK","REVISAR ATIVO"))))</f>
        <v/>
      </c>
    </row>
    <row r="94">
      <c r="A94" s="15" t="n"/>
      <c r="B94" s="16" t="n"/>
      <c r="C94" s="16" t="n"/>
      <c r="D94" s="16" t="n"/>
      <c r="E94" s="16" t="n"/>
      <c r="F94" s="17">
        <f>IF(COUNTA(A94:E94)=0,"",IF(COUNTBLANK(A94:E94)&gt;0,"INCOMPLETO",A94&amp;"|"&amp;B94&amp;"|"&amp;C94&amp;"|"&amp;D94&amp;"|"&amp;E94))</f>
        <v/>
      </c>
      <c r="G94" s="16" t="n"/>
      <c r="H94" s="18">
        <f>IF(K94="","",IF(K94&lt;&gt;"OK","",SUMIFS('Ocupação'!$I$6:$I$505,'Ocupação'!$A$6:$A$505,F94,'Ocupação'!$M$6:$M$505,"Sim")))</f>
        <v/>
      </c>
      <c r="I94" s="18">
        <f>IF(K94="","",IF(K94&lt;&gt;"OK","",COUNTIFS('Ocupação'!$A$6:$A$505,F94,'Ocupação'!$M$6:$M$505,"Sim")))</f>
        <v/>
      </c>
      <c r="J94" s="19">
        <f>IF(K94="","",IF(K94&lt;&gt;"OK","REVISAR",IF(G94="Não","INATIVA",IF(H94&gt;0,"OCUPADA","VAZIA"))))</f>
        <v/>
      </c>
      <c r="K94" s="17">
        <f>IF(AND(A94="",B94="",C94="",D94="",E94="",G94=""),"",IF(COUNTBLANK(A94:E94)&gt;0,"ENDEREÇO INCOMPLETO",IF(COUNTIF($F$6:$F$205,F94)&gt;1,"ENDEREÇO DUPLICADO",IF(OR(G94="Sim",G94="Não"),"OK","REVISAR ATIVO"))))</f>
        <v/>
      </c>
    </row>
    <row r="95">
      <c r="A95" s="15" t="n"/>
      <c r="B95" s="16" t="n"/>
      <c r="C95" s="16" t="n"/>
      <c r="D95" s="16" t="n"/>
      <c r="E95" s="16" t="n"/>
      <c r="F95" s="17">
        <f>IF(COUNTA(A95:E95)=0,"",IF(COUNTBLANK(A95:E95)&gt;0,"INCOMPLETO",A95&amp;"|"&amp;B95&amp;"|"&amp;C95&amp;"|"&amp;D95&amp;"|"&amp;E95))</f>
        <v/>
      </c>
      <c r="G95" s="16" t="n"/>
      <c r="H95" s="18">
        <f>IF(K95="","",IF(K95&lt;&gt;"OK","",SUMIFS('Ocupação'!$I$6:$I$505,'Ocupação'!$A$6:$A$505,F95,'Ocupação'!$M$6:$M$505,"Sim")))</f>
        <v/>
      </c>
      <c r="I95" s="18">
        <f>IF(K95="","",IF(K95&lt;&gt;"OK","",COUNTIFS('Ocupação'!$A$6:$A$505,F95,'Ocupação'!$M$6:$M$505,"Sim")))</f>
        <v/>
      </c>
      <c r="J95" s="19">
        <f>IF(K95="","",IF(K95&lt;&gt;"OK","REVISAR",IF(G95="Não","INATIVA",IF(H95&gt;0,"OCUPADA","VAZIA"))))</f>
        <v/>
      </c>
      <c r="K95" s="17">
        <f>IF(AND(A95="",B95="",C95="",D95="",E95="",G95=""),"",IF(COUNTBLANK(A95:E95)&gt;0,"ENDEREÇO INCOMPLETO",IF(COUNTIF($F$6:$F$205,F95)&gt;1,"ENDEREÇO DUPLICADO",IF(OR(G95="Sim",G95="Não"),"OK","REVISAR ATIVO"))))</f>
        <v/>
      </c>
    </row>
    <row r="96">
      <c r="A96" s="15" t="n"/>
      <c r="B96" s="16" t="n"/>
      <c r="C96" s="16" t="n"/>
      <c r="D96" s="16" t="n"/>
      <c r="E96" s="16" t="n"/>
      <c r="F96" s="17">
        <f>IF(COUNTA(A96:E96)=0,"",IF(COUNTBLANK(A96:E96)&gt;0,"INCOMPLETO",A96&amp;"|"&amp;B96&amp;"|"&amp;C96&amp;"|"&amp;D96&amp;"|"&amp;E96))</f>
        <v/>
      </c>
      <c r="G96" s="16" t="n"/>
      <c r="H96" s="18">
        <f>IF(K96="","",IF(K96&lt;&gt;"OK","",SUMIFS('Ocupação'!$I$6:$I$505,'Ocupação'!$A$6:$A$505,F96,'Ocupação'!$M$6:$M$505,"Sim")))</f>
        <v/>
      </c>
      <c r="I96" s="18">
        <f>IF(K96="","",IF(K96&lt;&gt;"OK","",COUNTIFS('Ocupação'!$A$6:$A$505,F96,'Ocupação'!$M$6:$M$505,"Sim")))</f>
        <v/>
      </c>
      <c r="J96" s="19">
        <f>IF(K96="","",IF(K96&lt;&gt;"OK","REVISAR",IF(G96="Não","INATIVA",IF(H96&gt;0,"OCUPADA","VAZIA"))))</f>
        <v/>
      </c>
      <c r="K96" s="17">
        <f>IF(AND(A96="",B96="",C96="",D96="",E96="",G96=""),"",IF(COUNTBLANK(A96:E96)&gt;0,"ENDEREÇO INCOMPLETO",IF(COUNTIF($F$6:$F$205,F96)&gt;1,"ENDEREÇO DUPLICADO",IF(OR(G96="Sim",G96="Não"),"OK","REVISAR ATIVO"))))</f>
        <v/>
      </c>
    </row>
    <row r="97">
      <c r="A97" s="15" t="n"/>
      <c r="B97" s="16" t="n"/>
      <c r="C97" s="16" t="n"/>
      <c r="D97" s="16" t="n"/>
      <c r="E97" s="16" t="n"/>
      <c r="F97" s="17">
        <f>IF(COUNTA(A97:E97)=0,"",IF(COUNTBLANK(A97:E97)&gt;0,"INCOMPLETO",A97&amp;"|"&amp;B97&amp;"|"&amp;C97&amp;"|"&amp;D97&amp;"|"&amp;E97))</f>
        <v/>
      </c>
      <c r="G97" s="16" t="n"/>
      <c r="H97" s="18">
        <f>IF(K97="","",IF(K97&lt;&gt;"OK","",SUMIFS('Ocupação'!$I$6:$I$505,'Ocupação'!$A$6:$A$505,F97,'Ocupação'!$M$6:$M$505,"Sim")))</f>
        <v/>
      </c>
      <c r="I97" s="18">
        <f>IF(K97="","",IF(K97&lt;&gt;"OK","",COUNTIFS('Ocupação'!$A$6:$A$505,F97,'Ocupação'!$M$6:$M$505,"Sim")))</f>
        <v/>
      </c>
      <c r="J97" s="19">
        <f>IF(K97="","",IF(K97&lt;&gt;"OK","REVISAR",IF(G97="Não","INATIVA",IF(H97&gt;0,"OCUPADA","VAZIA"))))</f>
        <v/>
      </c>
      <c r="K97" s="17">
        <f>IF(AND(A97="",B97="",C97="",D97="",E97="",G97=""),"",IF(COUNTBLANK(A97:E97)&gt;0,"ENDEREÇO INCOMPLETO",IF(COUNTIF($F$6:$F$205,F97)&gt;1,"ENDEREÇO DUPLICADO",IF(OR(G97="Sim",G97="Não"),"OK","REVISAR ATIVO"))))</f>
        <v/>
      </c>
    </row>
    <row r="98">
      <c r="A98" s="15" t="n"/>
      <c r="B98" s="16" t="n"/>
      <c r="C98" s="16" t="n"/>
      <c r="D98" s="16" t="n"/>
      <c r="E98" s="16" t="n"/>
      <c r="F98" s="17">
        <f>IF(COUNTA(A98:E98)=0,"",IF(COUNTBLANK(A98:E98)&gt;0,"INCOMPLETO",A98&amp;"|"&amp;B98&amp;"|"&amp;C98&amp;"|"&amp;D98&amp;"|"&amp;E98))</f>
        <v/>
      </c>
      <c r="G98" s="16" t="n"/>
      <c r="H98" s="18">
        <f>IF(K98="","",IF(K98&lt;&gt;"OK","",SUMIFS('Ocupação'!$I$6:$I$505,'Ocupação'!$A$6:$A$505,F98,'Ocupação'!$M$6:$M$505,"Sim")))</f>
        <v/>
      </c>
      <c r="I98" s="18">
        <f>IF(K98="","",IF(K98&lt;&gt;"OK","",COUNTIFS('Ocupação'!$A$6:$A$505,F98,'Ocupação'!$M$6:$M$505,"Sim")))</f>
        <v/>
      </c>
      <c r="J98" s="19">
        <f>IF(K98="","",IF(K98&lt;&gt;"OK","REVISAR",IF(G98="Não","INATIVA",IF(H98&gt;0,"OCUPADA","VAZIA"))))</f>
        <v/>
      </c>
      <c r="K98" s="17">
        <f>IF(AND(A98="",B98="",C98="",D98="",E98="",G98=""),"",IF(COUNTBLANK(A98:E98)&gt;0,"ENDEREÇO INCOMPLETO",IF(COUNTIF($F$6:$F$205,F98)&gt;1,"ENDEREÇO DUPLICADO",IF(OR(G98="Sim",G98="Não"),"OK","REVISAR ATIVO"))))</f>
        <v/>
      </c>
    </row>
    <row r="99">
      <c r="A99" s="15" t="n"/>
      <c r="B99" s="16" t="n"/>
      <c r="C99" s="16" t="n"/>
      <c r="D99" s="16" t="n"/>
      <c r="E99" s="16" t="n"/>
      <c r="F99" s="17">
        <f>IF(COUNTA(A99:E99)=0,"",IF(COUNTBLANK(A99:E99)&gt;0,"INCOMPLETO",A99&amp;"|"&amp;B99&amp;"|"&amp;C99&amp;"|"&amp;D99&amp;"|"&amp;E99))</f>
        <v/>
      </c>
      <c r="G99" s="16" t="n"/>
      <c r="H99" s="18">
        <f>IF(K99="","",IF(K99&lt;&gt;"OK","",SUMIFS('Ocupação'!$I$6:$I$505,'Ocupação'!$A$6:$A$505,F99,'Ocupação'!$M$6:$M$505,"Sim")))</f>
        <v/>
      </c>
      <c r="I99" s="18">
        <f>IF(K99="","",IF(K99&lt;&gt;"OK","",COUNTIFS('Ocupação'!$A$6:$A$505,F99,'Ocupação'!$M$6:$M$505,"Sim")))</f>
        <v/>
      </c>
      <c r="J99" s="19">
        <f>IF(K99="","",IF(K99&lt;&gt;"OK","REVISAR",IF(G99="Não","INATIVA",IF(H99&gt;0,"OCUPADA","VAZIA"))))</f>
        <v/>
      </c>
      <c r="K99" s="17">
        <f>IF(AND(A99="",B99="",C99="",D99="",E99="",G99=""),"",IF(COUNTBLANK(A99:E99)&gt;0,"ENDEREÇO INCOMPLETO",IF(COUNTIF($F$6:$F$205,F99)&gt;1,"ENDEREÇO DUPLICADO",IF(OR(G99="Sim",G99="Não"),"OK","REVISAR ATIVO"))))</f>
        <v/>
      </c>
    </row>
    <row r="100">
      <c r="A100" s="15" t="n"/>
      <c r="B100" s="16" t="n"/>
      <c r="C100" s="16" t="n"/>
      <c r="D100" s="16" t="n"/>
      <c r="E100" s="16" t="n"/>
      <c r="F100" s="17">
        <f>IF(COUNTA(A100:E100)=0,"",IF(COUNTBLANK(A100:E100)&gt;0,"INCOMPLETO",A100&amp;"|"&amp;B100&amp;"|"&amp;C100&amp;"|"&amp;D100&amp;"|"&amp;E100))</f>
        <v/>
      </c>
      <c r="G100" s="16" t="n"/>
      <c r="H100" s="18">
        <f>IF(K100="","",IF(K100&lt;&gt;"OK","",SUMIFS('Ocupação'!$I$6:$I$505,'Ocupação'!$A$6:$A$505,F100,'Ocupação'!$M$6:$M$505,"Sim")))</f>
        <v/>
      </c>
      <c r="I100" s="18">
        <f>IF(K100="","",IF(K100&lt;&gt;"OK","",COUNTIFS('Ocupação'!$A$6:$A$505,F100,'Ocupação'!$M$6:$M$505,"Sim")))</f>
        <v/>
      </c>
      <c r="J100" s="19">
        <f>IF(K100="","",IF(K100&lt;&gt;"OK","REVISAR",IF(G100="Não","INATIVA",IF(H100&gt;0,"OCUPADA","VAZIA"))))</f>
        <v/>
      </c>
      <c r="K100" s="17">
        <f>IF(AND(A100="",B100="",C100="",D100="",E100="",G100=""),"",IF(COUNTBLANK(A100:E100)&gt;0,"ENDEREÇO INCOMPLETO",IF(COUNTIF($F$6:$F$205,F100)&gt;1,"ENDEREÇO DUPLICADO",IF(OR(G100="Sim",G100="Não"),"OK","REVISAR ATIVO"))))</f>
        <v/>
      </c>
    </row>
    <row r="101">
      <c r="A101" s="15" t="n"/>
      <c r="B101" s="16" t="n"/>
      <c r="C101" s="16" t="n"/>
      <c r="D101" s="16" t="n"/>
      <c r="E101" s="16" t="n"/>
      <c r="F101" s="17">
        <f>IF(COUNTA(A101:E101)=0,"",IF(COUNTBLANK(A101:E101)&gt;0,"INCOMPLETO",A101&amp;"|"&amp;B101&amp;"|"&amp;C101&amp;"|"&amp;D101&amp;"|"&amp;E101))</f>
        <v/>
      </c>
      <c r="G101" s="16" t="n"/>
      <c r="H101" s="18">
        <f>IF(K101="","",IF(K101&lt;&gt;"OK","",SUMIFS('Ocupação'!$I$6:$I$505,'Ocupação'!$A$6:$A$505,F101,'Ocupação'!$M$6:$M$505,"Sim")))</f>
        <v/>
      </c>
      <c r="I101" s="18">
        <f>IF(K101="","",IF(K101&lt;&gt;"OK","",COUNTIFS('Ocupação'!$A$6:$A$505,F101,'Ocupação'!$M$6:$M$505,"Sim")))</f>
        <v/>
      </c>
      <c r="J101" s="19">
        <f>IF(K101="","",IF(K101&lt;&gt;"OK","REVISAR",IF(G101="Não","INATIVA",IF(H101&gt;0,"OCUPADA","VAZIA"))))</f>
        <v/>
      </c>
      <c r="K101" s="17">
        <f>IF(AND(A101="",B101="",C101="",D101="",E101="",G101=""),"",IF(COUNTBLANK(A101:E101)&gt;0,"ENDEREÇO INCOMPLETO",IF(COUNTIF($F$6:$F$205,F101)&gt;1,"ENDEREÇO DUPLICADO",IF(OR(G101="Sim",G101="Não"),"OK","REVISAR ATIVO"))))</f>
        <v/>
      </c>
    </row>
    <row r="102">
      <c r="A102" s="15" t="n"/>
      <c r="B102" s="16" t="n"/>
      <c r="C102" s="16" t="n"/>
      <c r="D102" s="16" t="n"/>
      <c r="E102" s="16" t="n"/>
      <c r="F102" s="17">
        <f>IF(COUNTA(A102:E102)=0,"",IF(COUNTBLANK(A102:E102)&gt;0,"INCOMPLETO",A102&amp;"|"&amp;B102&amp;"|"&amp;C102&amp;"|"&amp;D102&amp;"|"&amp;E102))</f>
        <v/>
      </c>
      <c r="G102" s="16" t="n"/>
      <c r="H102" s="18">
        <f>IF(K102="","",IF(K102&lt;&gt;"OK","",SUMIFS('Ocupação'!$I$6:$I$505,'Ocupação'!$A$6:$A$505,F102,'Ocupação'!$M$6:$M$505,"Sim")))</f>
        <v/>
      </c>
      <c r="I102" s="18">
        <f>IF(K102="","",IF(K102&lt;&gt;"OK","",COUNTIFS('Ocupação'!$A$6:$A$505,F102,'Ocupação'!$M$6:$M$505,"Sim")))</f>
        <v/>
      </c>
      <c r="J102" s="19">
        <f>IF(K102="","",IF(K102&lt;&gt;"OK","REVISAR",IF(G102="Não","INATIVA",IF(H102&gt;0,"OCUPADA","VAZIA"))))</f>
        <v/>
      </c>
      <c r="K102" s="17">
        <f>IF(AND(A102="",B102="",C102="",D102="",E102="",G102=""),"",IF(COUNTBLANK(A102:E102)&gt;0,"ENDEREÇO INCOMPLETO",IF(COUNTIF($F$6:$F$205,F102)&gt;1,"ENDEREÇO DUPLICADO",IF(OR(G102="Sim",G102="Não"),"OK","REVISAR ATIVO"))))</f>
        <v/>
      </c>
    </row>
    <row r="103">
      <c r="A103" s="15" t="n"/>
      <c r="B103" s="16" t="n"/>
      <c r="C103" s="16" t="n"/>
      <c r="D103" s="16" t="n"/>
      <c r="E103" s="16" t="n"/>
      <c r="F103" s="17">
        <f>IF(COUNTA(A103:E103)=0,"",IF(COUNTBLANK(A103:E103)&gt;0,"INCOMPLETO",A103&amp;"|"&amp;B103&amp;"|"&amp;C103&amp;"|"&amp;D103&amp;"|"&amp;E103))</f>
        <v/>
      </c>
      <c r="G103" s="16" t="n"/>
      <c r="H103" s="18">
        <f>IF(K103="","",IF(K103&lt;&gt;"OK","",SUMIFS('Ocupação'!$I$6:$I$505,'Ocupação'!$A$6:$A$505,F103,'Ocupação'!$M$6:$M$505,"Sim")))</f>
        <v/>
      </c>
      <c r="I103" s="18">
        <f>IF(K103="","",IF(K103&lt;&gt;"OK","",COUNTIFS('Ocupação'!$A$6:$A$505,F103,'Ocupação'!$M$6:$M$505,"Sim")))</f>
        <v/>
      </c>
      <c r="J103" s="19">
        <f>IF(K103="","",IF(K103&lt;&gt;"OK","REVISAR",IF(G103="Não","INATIVA",IF(H103&gt;0,"OCUPADA","VAZIA"))))</f>
        <v/>
      </c>
      <c r="K103" s="17">
        <f>IF(AND(A103="",B103="",C103="",D103="",E103="",G103=""),"",IF(COUNTBLANK(A103:E103)&gt;0,"ENDEREÇO INCOMPLETO",IF(COUNTIF($F$6:$F$205,F103)&gt;1,"ENDEREÇO DUPLICADO",IF(OR(G103="Sim",G103="Não"),"OK","REVISAR ATIVO"))))</f>
        <v/>
      </c>
    </row>
    <row r="104">
      <c r="A104" s="15" t="n"/>
      <c r="B104" s="16" t="n"/>
      <c r="C104" s="16" t="n"/>
      <c r="D104" s="16" t="n"/>
      <c r="E104" s="16" t="n"/>
      <c r="F104" s="17">
        <f>IF(COUNTA(A104:E104)=0,"",IF(COUNTBLANK(A104:E104)&gt;0,"INCOMPLETO",A104&amp;"|"&amp;B104&amp;"|"&amp;C104&amp;"|"&amp;D104&amp;"|"&amp;E104))</f>
        <v/>
      </c>
      <c r="G104" s="16" t="n"/>
      <c r="H104" s="18">
        <f>IF(K104="","",IF(K104&lt;&gt;"OK","",SUMIFS('Ocupação'!$I$6:$I$505,'Ocupação'!$A$6:$A$505,F104,'Ocupação'!$M$6:$M$505,"Sim")))</f>
        <v/>
      </c>
      <c r="I104" s="18">
        <f>IF(K104="","",IF(K104&lt;&gt;"OK","",COUNTIFS('Ocupação'!$A$6:$A$505,F104,'Ocupação'!$M$6:$M$505,"Sim")))</f>
        <v/>
      </c>
      <c r="J104" s="19">
        <f>IF(K104="","",IF(K104&lt;&gt;"OK","REVISAR",IF(G104="Não","INATIVA",IF(H104&gt;0,"OCUPADA","VAZIA"))))</f>
        <v/>
      </c>
      <c r="K104" s="17">
        <f>IF(AND(A104="",B104="",C104="",D104="",E104="",G104=""),"",IF(COUNTBLANK(A104:E104)&gt;0,"ENDEREÇO INCOMPLETO",IF(COUNTIF($F$6:$F$205,F104)&gt;1,"ENDEREÇO DUPLICADO",IF(OR(G104="Sim",G104="Não"),"OK","REVISAR ATIVO"))))</f>
        <v/>
      </c>
    </row>
    <row r="105">
      <c r="A105" s="15" t="n"/>
      <c r="B105" s="16" t="n"/>
      <c r="C105" s="16" t="n"/>
      <c r="D105" s="16" t="n"/>
      <c r="E105" s="16" t="n"/>
      <c r="F105" s="17">
        <f>IF(COUNTA(A105:E105)=0,"",IF(COUNTBLANK(A105:E105)&gt;0,"INCOMPLETO",A105&amp;"|"&amp;B105&amp;"|"&amp;C105&amp;"|"&amp;D105&amp;"|"&amp;E105))</f>
        <v/>
      </c>
      <c r="G105" s="16" t="n"/>
      <c r="H105" s="18">
        <f>IF(K105="","",IF(K105&lt;&gt;"OK","",SUMIFS('Ocupação'!$I$6:$I$505,'Ocupação'!$A$6:$A$505,F105,'Ocupação'!$M$6:$M$505,"Sim")))</f>
        <v/>
      </c>
      <c r="I105" s="18">
        <f>IF(K105="","",IF(K105&lt;&gt;"OK","",COUNTIFS('Ocupação'!$A$6:$A$505,F105,'Ocupação'!$M$6:$M$505,"Sim")))</f>
        <v/>
      </c>
      <c r="J105" s="19">
        <f>IF(K105="","",IF(K105&lt;&gt;"OK","REVISAR",IF(G105="Não","INATIVA",IF(H105&gt;0,"OCUPADA","VAZIA"))))</f>
        <v/>
      </c>
      <c r="K105" s="17">
        <f>IF(AND(A105="",B105="",C105="",D105="",E105="",G105=""),"",IF(COUNTBLANK(A105:E105)&gt;0,"ENDEREÇO INCOMPLETO",IF(COUNTIF($F$6:$F$205,F105)&gt;1,"ENDEREÇO DUPLICADO",IF(OR(G105="Sim",G105="Não"),"OK","REVISAR ATIVO"))))</f>
        <v/>
      </c>
    </row>
    <row r="106">
      <c r="A106" s="15" t="n"/>
      <c r="B106" s="16" t="n"/>
      <c r="C106" s="16" t="n"/>
      <c r="D106" s="16" t="n"/>
      <c r="E106" s="16" t="n"/>
      <c r="F106" s="17">
        <f>IF(COUNTA(A106:E106)=0,"",IF(COUNTBLANK(A106:E106)&gt;0,"INCOMPLETO",A106&amp;"|"&amp;B106&amp;"|"&amp;C106&amp;"|"&amp;D106&amp;"|"&amp;E106))</f>
        <v/>
      </c>
      <c r="G106" s="16" t="n"/>
      <c r="H106" s="18">
        <f>IF(K106="","",IF(K106&lt;&gt;"OK","",SUMIFS('Ocupação'!$I$6:$I$505,'Ocupação'!$A$6:$A$505,F106,'Ocupação'!$M$6:$M$505,"Sim")))</f>
        <v/>
      </c>
      <c r="I106" s="18">
        <f>IF(K106="","",IF(K106&lt;&gt;"OK","",COUNTIFS('Ocupação'!$A$6:$A$505,F106,'Ocupação'!$M$6:$M$505,"Sim")))</f>
        <v/>
      </c>
      <c r="J106" s="19">
        <f>IF(K106="","",IF(K106&lt;&gt;"OK","REVISAR",IF(G106="Não","INATIVA",IF(H106&gt;0,"OCUPADA","VAZIA"))))</f>
        <v/>
      </c>
      <c r="K106" s="17">
        <f>IF(AND(A106="",B106="",C106="",D106="",E106="",G106=""),"",IF(COUNTBLANK(A106:E106)&gt;0,"ENDEREÇO INCOMPLETO",IF(COUNTIF($F$6:$F$205,F106)&gt;1,"ENDEREÇO DUPLICADO",IF(OR(G106="Sim",G106="Não"),"OK","REVISAR ATIVO"))))</f>
        <v/>
      </c>
    </row>
    <row r="107">
      <c r="A107" s="15" t="n"/>
      <c r="B107" s="16" t="n"/>
      <c r="C107" s="16" t="n"/>
      <c r="D107" s="16" t="n"/>
      <c r="E107" s="16" t="n"/>
      <c r="F107" s="17">
        <f>IF(COUNTA(A107:E107)=0,"",IF(COUNTBLANK(A107:E107)&gt;0,"INCOMPLETO",A107&amp;"|"&amp;B107&amp;"|"&amp;C107&amp;"|"&amp;D107&amp;"|"&amp;E107))</f>
        <v/>
      </c>
      <c r="G107" s="16" t="n"/>
      <c r="H107" s="18">
        <f>IF(K107="","",IF(K107&lt;&gt;"OK","",SUMIFS('Ocupação'!$I$6:$I$505,'Ocupação'!$A$6:$A$505,F107,'Ocupação'!$M$6:$M$505,"Sim")))</f>
        <v/>
      </c>
      <c r="I107" s="18">
        <f>IF(K107="","",IF(K107&lt;&gt;"OK","",COUNTIFS('Ocupação'!$A$6:$A$505,F107,'Ocupação'!$M$6:$M$505,"Sim")))</f>
        <v/>
      </c>
      <c r="J107" s="19">
        <f>IF(K107="","",IF(K107&lt;&gt;"OK","REVISAR",IF(G107="Não","INATIVA",IF(H107&gt;0,"OCUPADA","VAZIA"))))</f>
        <v/>
      </c>
      <c r="K107" s="17">
        <f>IF(AND(A107="",B107="",C107="",D107="",E107="",G107=""),"",IF(COUNTBLANK(A107:E107)&gt;0,"ENDEREÇO INCOMPLETO",IF(COUNTIF($F$6:$F$205,F107)&gt;1,"ENDEREÇO DUPLICADO",IF(OR(G107="Sim",G107="Não"),"OK","REVISAR ATIVO"))))</f>
        <v/>
      </c>
    </row>
    <row r="108">
      <c r="A108" s="15" t="n"/>
      <c r="B108" s="16" t="n"/>
      <c r="C108" s="16" t="n"/>
      <c r="D108" s="16" t="n"/>
      <c r="E108" s="16" t="n"/>
      <c r="F108" s="17">
        <f>IF(COUNTA(A108:E108)=0,"",IF(COUNTBLANK(A108:E108)&gt;0,"INCOMPLETO",A108&amp;"|"&amp;B108&amp;"|"&amp;C108&amp;"|"&amp;D108&amp;"|"&amp;E108))</f>
        <v/>
      </c>
      <c r="G108" s="16" t="n"/>
      <c r="H108" s="18">
        <f>IF(K108="","",IF(K108&lt;&gt;"OK","",SUMIFS('Ocupação'!$I$6:$I$505,'Ocupação'!$A$6:$A$505,F108,'Ocupação'!$M$6:$M$505,"Sim")))</f>
        <v/>
      </c>
      <c r="I108" s="18">
        <f>IF(K108="","",IF(K108&lt;&gt;"OK","",COUNTIFS('Ocupação'!$A$6:$A$505,F108,'Ocupação'!$M$6:$M$505,"Sim")))</f>
        <v/>
      </c>
      <c r="J108" s="19">
        <f>IF(K108="","",IF(K108&lt;&gt;"OK","REVISAR",IF(G108="Não","INATIVA",IF(H108&gt;0,"OCUPADA","VAZIA"))))</f>
        <v/>
      </c>
      <c r="K108" s="17">
        <f>IF(AND(A108="",B108="",C108="",D108="",E108="",G108=""),"",IF(COUNTBLANK(A108:E108)&gt;0,"ENDEREÇO INCOMPLETO",IF(COUNTIF($F$6:$F$205,F108)&gt;1,"ENDEREÇO DUPLICADO",IF(OR(G108="Sim",G108="Não"),"OK","REVISAR ATIVO"))))</f>
        <v/>
      </c>
    </row>
    <row r="109">
      <c r="A109" s="15" t="n"/>
      <c r="B109" s="16" t="n"/>
      <c r="C109" s="16" t="n"/>
      <c r="D109" s="16" t="n"/>
      <c r="E109" s="16" t="n"/>
      <c r="F109" s="17">
        <f>IF(COUNTA(A109:E109)=0,"",IF(COUNTBLANK(A109:E109)&gt;0,"INCOMPLETO",A109&amp;"|"&amp;B109&amp;"|"&amp;C109&amp;"|"&amp;D109&amp;"|"&amp;E109))</f>
        <v/>
      </c>
      <c r="G109" s="16" t="n"/>
      <c r="H109" s="18">
        <f>IF(K109="","",IF(K109&lt;&gt;"OK","",SUMIFS('Ocupação'!$I$6:$I$505,'Ocupação'!$A$6:$A$505,F109,'Ocupação'!$M$6:$M$505,"Sim")))</f>
        <v/>
      </c>
      <c r="I109" s="18">
        <f>IF(K109="","",IF(K109&lt;&gt;"OK","",COUNTIFS('Ocupação'!$A$6:$A$505,F109,'Ocupação'!$M$6:$M$505,"Sim")))</f>
        <v/>
      </c>
      <c r="J109" s="19">
        <f>IF(K109="","",IF(K109&lt;&gt;"OK","REVISAR",IF(G109="Não","INATIVA",IF(H109&gt;0,"OCUPADA","VAZIA"))))</f>
        <v/>
      </c>
      <c r="K109" s="17">
        <f>IF(AND(A109="",B109="",C109="",D109="",E109="",G109=""),"",IF(COUNTBLANK(A109:E109)&gt;0,"ENDEREÇO INCOMPLETO",IF(COUNTIF($F$6:$F$205,F109)&gt;1,"ENDEREÇO DUPLICADO",IF(OR(G109="Sim",G109="Não"),"OK","REVISAR ATIVO"))))</f>
        <v/>
      </c>
    </row>
    <row r="110">
      <c r="A110" s="15" t="n"/>
      <c r="B110" s="16" t="n"/>
      <c r="C110" s="16" t="n"/>
      <c r="D110" s="16" t="n"/>
      <c r="E110" s="16" t="n"/>
      <c r="F110" s="17">
        <f>IF(COUNTA(A110:E110)=0,"",IF(COUNTBLANK(A110:E110)&gt;0,"INCOMPLETO",A110&amp;"|"&amp;B110&amp;"|"&amp;C110&amp;"|"&amp;D110&amp;"|"&amp;E110))</f>
        <v/>
      </c>
      <c r="G110" s="16" t="n"/>
      <c r="H110" s="18">
        <f>IF(K110="","",IF(K110&lt;&gt;"OK","",SUMIFS('Ocupação'!$I$6:$I$505,'Ocupação'!$A$6:$A$505,F110,'Ocupação'!$M$6:$M$505,"Sim")))</f>
        <v/>
      </c>
      <c r="I110" s="18">
        <f>IF(K110="","",IF(K110&lt;&gt;"OK","",COUNTIFS('Ocupação'!$A$6:$A$505,F110,'Ocupação'!$M$6:$M$505,"Sim")))</f>
        <v/>
      </c>
      <c r="J110" s="19">
        <f>IF(K110="","",IF(K110&lt;&gt;"OK","REVISAR",IF(G110="Não","INATIVA",IF(H110&gt;0,"OCUPADA","VAZIA"))))</f>
        <v/>
      </c>
      <c r="K110" s="17">
        <f>IF(AND(A110="",B110="",C110="",D110="",E110="",G110=""),"",IF(COUNTBLANK(A110:E110)&gt;0,"ENDEREÇO INCOMPLETO",IF(COUNTIF($F$6:$F$205,F110)&gt;1,"ENDEREÇO DUPLICADO",IF(OR(G110="Sim",G110="Não"),"OK","REVISAR ATIVO"))))</f>
        <v/>
      </c>
    </row>
    <row r="111">
      <c r="A111" s="15" t="n"/>
      <c r="B111" s="16" t="n"/>
      <c r="C111" s="16" t="n"/>
      <c r="D111" s="16" t="n"/>
      <c r="E111" s="16" t="n"/>
      <c r="F111" s="17">
        <f>IF(COUNTA(A111:E111)=0,"",IF(COUNTBLANK(A111:E111)&gt;0,"INCOMPLETO",A111&amp;"|"&amp;B111&amp;"|"&amp;C111&amp;"|"&amp;D111&amp;"|"&amp;E111))</f>
        <v/>
      </c>
      <c r="G111" s="16" t="n"/>
      <c r="H111" s="18">
        <f>IF(K111="","",IF(K111&lt;&gt;"OK","",SUMIFS('Ocupação'!$I$6:$I$505,'Ocupação'!$A$6:$A$505,F111,'Ocupação'!$M$6:$M$505,"Sim")))</f>
        <v/>
      </c>
      <c r="I111" s="18">
        <f>IF(K111="","",IF(K111&lt;&gt;"OK","",COUNTIFS('Ocupação'!$A$6:$A$505,F111,'Ocupação'!$M$6:$M$505,"Sim")))</f>
        <v/>
      </c>
      <c r="J111" s="19">
        <f>IF(K111="","",IF(K111&lt;&gt;"OK","REVISAR",IF(G111="Não","INATIVA",IF(H111&gt;0,"OCUPADA","VAZIA"))))</f>
        <v/>
      </c>
      <c r="K111" s="17">
        <f>IF(AND(A111="",B111="",C111="",D111="",E111="",G111=""),"",IF(COUNTBLANK(A111:E111)&gt;0,"ENDEREÇO INCOMPLETO",IF(COUNTIF($F$6:$F$205,F111)&gt;1,"ENDEREÇO DUPLICADO",IF(OR(G111="Sim",G111="Não"),"OK","REVISAR ATIVO"))))</f>
        <v/>
      </c>
    </row>
    <row r="112">
      <c r="A112" s="15" t="n"/>
      <c r="B112" s="16" t="n"/>
      <c r="C112" s="16" t="n"/>
      <c r="D112" s="16" t="n"/>
      <c r="E112" s="16" t="n"/>
      <c r="F112" s="17">
        <f>IF(COUNTA(A112:E112)=0,"",IF(COUNTBLANK(A112:E112)&gt;0,"INCOMPLETO",A112&amp;"|"&amp;B112&amp;"|"&amp;C112&amp;"|"&amp;D112&amp;"|"&amp;E112))</f>
        <v/>
      </c>
      <c r="G112" s="16" t="n"/>
      <c r="H112" s="18">
        <f>IF(K112="","",IF(K112&lt;&gt;"OK","",SUMIFS('Ocupação'!$I$6:$I$505,'Ocupação'!$A$6:$A$505,F112,'Ocupação'!$M$6:$M$505,"Sim")))</f>
        <v/>
      </c>
      <c r="I112" s="18">
        <f>IF(K112="","",IF(K112&lt;&gt;"OK","",COUNTIFS('Ocupação'!$A$6:$A$505,F112,'Ocupação'!$M$6:$M$505,"Sim")))</f>
        <v/>
      </c>
      <c r="J112" s="19">
        <f>IF(K112="","",IF(K112&lt;&gt;"OK","REVISAR",IF(G112="Não","INATIVA",IF(H112&gt;0,"OCUPADA","VAZIA"))))</f>
        <v/>
      </c>
      <c r="K112" s="17">
        <f>IF(AND(A112="",B112="",C112="",D112="",E112="",G112=""),"",IF(COUNTBLANK(A112:E112)&gt;0,"ENDEREÇO INCOMPLETO",IF(COUNTIF($F$6:$F$205,F112)&gt;1,"ENDEREÇO DUPLICADO",IF(OR(G112="Sim",G112="Não"),"OK","REVISAR ATIVO"))))</f>
        <v/>
      </c>
    </row>
    <row r="113">
      <c r="A113" s="15" t="n"/>
      <c r="B113" s="16" t="n"/>
      <c r="C113" s="16" t="n"/>
      <c r="D113" s="16" t="n"/>
      <c r="E113" s="16" t="n"/>
      <c r="F113" s="17">
        <f>IF(COUNTA(A113:E113)=0,"",IF(COUNTBLANK(A113:E113)&gt;0,"INCOMPLETO",A113&amp;"|"&amp;B113&amp;"|"&amp;C113&amp;"|"&amp;D113&amp;"|"&amp;E113))</f>
        <v/>
      </c>
      <c r="G113" s="16" t="n"/>
      <c r="H113" s="18">
        <f>IF(K113="","",IF(K113&lt;&gt;"OK","",SUMIFS('Ocupação'!$I$6:$I$505,'Ocupação'!$A$6:$A$505,F113,'Ocupação'!$M$6:$M$505,"Sim")))</f>
        <v/>
      </c>
      <c r="I113" s="18">
        <f>IF(K113="","",IF(K113&lt;&gt;"OK","",COUNTIFS('Ocupação'!$A$6:$A$505,F113,'Ocupação'!$M$6:$M$505,"Sim")))</f>
        <v/>
      </c>
      <c r="J113" s="19">
        <f>IF(K113="","",IF(K113&lt;&gt;"OK","REVISAR",IF(G113="Não","INATIVA",IF(H113&gt;0,"OCUPADA","VAZIA"))))</f>
        <v/>
      </c>
      <c r="K113" s="17">
        <f>IF(AND(A113="",B113="",C113="",D113="",E113="",G113=""),"",IF(COUNTBLANK(A113:E113)&gt;0,"ENDEREÇO INCOMPLETO",IF(COUNTIF($F$6:$F$205,F113)&gt;1,"ENDEREÇO DUPLICADO",IF(OR(G113="Sim",G113="Não"),"OK","REVISAR ATIVO"))))</f>
        <v/>
      </c>
    </row>
    <row r="114">
      <c r="A114" s="15" t="n"/>
      <c r="B114" s="16" t="n"/>
      <c r="C114" s="16" t="n"/>
      <c r="D114" s="16" t="n"/>
      <c r="E114" s="16" t="n"/>
      <c r="F114" s="17">
        <f>IF(COUNTA(A114:E114)=0,"",IF(COUNTBLANK(A114:E114)&gt;0,"INCOMPLETO",A114&amp;"|"&amp;B114&amp;"|"&amp;C114&amp;"|"&amp;D114&amp;"|"&amp;E114))</f>
        <v/>
      </c>
      <c r="G114" s="16" t="n"/>
      <c r="H114" s="18">
        <f>IF(K114="","",IF(K114&lt;&gt;"OK","",SUMIFS('Ocupação'!$I$6:$I$505,'Ocupação'!$A$6:$A$505,F114,'Ocupação'!$M$6:$M$505,"Sim")))</f>
        <v/>
      </c>
      <c r="I114" s="18">
        <f>IF(K114="","",IF(K114&lt;&gt;"OK","",COUNTIFS('Ocupação'!$A$6:$A$505,F114,'Ocupação'!$M$6:$M$505,"Sim")))</f>
        <v/>
      </c>
      <c r="J114" s="19">
        <f>IF(K114="","",IF(K114&lt;&gt;"OK","REVISAR",IF(G114="Não","INATIVA",IF(H114&gt;0,"OCUPADA","VAZIA"))))</f>
        <v/>
      </c>
      <c r="K114" s="17">
        <f>IF(AND(A114="",B114="",C114="",D114="",E114="",G114=""),"",IF(COUNTBLANK(A114:E114)&gt;0,"ENDEREÇO INCOMPLETO",IF(COUNTIF($F$6:$F$205,F114)&gt;1,"ENDEREÇO DUPLICADO",IF(OR(G114="Sim",G114="Não"),"OK","REVISAR ATIVO"))))</f>
        <v/>
      </c>
    </row>
    <row r="115">
      <c r="A115" s="15" t="n"/>
      <c r="B115" s="16" t="n"/>
      <c r="C115" s="16" t="n"/>
      <c r="D115" s="16" t="n"/>
      <c r="E115" s="16" t="n"/>
      <c r="F115" s="17">
        <f>IF(COUNTA(A115:E115)=0,"",IF(COUNTBLANK(A115:E115)&gt;0,"INCOMPLETO",A115&amp;"|"&amp;B115&amp;"|"&amp;C115&amp;"|"&amp;D115&amp;"|"&amp;E115))</f>
        <v/>
      </c>
      <c r="G115" s="16" t="n"/>
      <c r="H115" s="18">
        <f>IF(K115="","",IF(K115&lt;&gt;"OK","",SUMIFS('Ocupação'!$I$6:$I$505,'Ocupação'!$A$6:$A$505,F115,'Ocupação'!$M$6:$M$505,"Sim")))</f>
        <v/>
      </c>
      <c r="I115" s="18">
        <f>IF(K115="","",IF(K115&lt;&gt;"OK","",COUNTIFS('Ocupação'!$A$6:$A$505,F115,'Ocupação'!$M$6:$M$505,"Sim")))</f>
        <v/>
      </c>
      <c r="J115" s="19">
        <f>IF(K115="","",IF(K115&lt;&gt;"OK","REVISAR",IF(G115="Não","INATIVA",IF(H115&gt;0,"OCUPADA","VAZIA"))))</f>
        <v/>
      </c>
      <c r="K115" s="17">
        <f>IF(AND(A115="",B115="",C115="",D115="",E115="",G115=""),"",IF(COUNTBLANK(A115:E115)&gt;0,"ENDEREÇO INCOMPLETO",IF(COUNTIF($F$6:$F$205,F115)&gt;1,"ENDEREÇO DUPLICADO",IF(OR(G115="Sim",G115="Não"),"OK","REVISAR ATIVO"))))</f>
        <v/>
      </c>
    </row>
    <row r="116">
      <c r="A116" s="15" t="n"/>
      <c r="B116" s="16" t="n"/>
      <c r="C116" s="16" t="n"/>
      <c r="D116" s="16" t="n"/>
      <c r="E116" s="16" t="n"/>
      <c r="F116" s="17">
        <f>IF(COUNTA(A116:E116)=0,"",IF(COUNTBLANK(A116:E116)&gt;0,"INCOMPLETO",A116&amp;"|"&amp;B116&amp;"|"&amp;C116&amp;"|"&amp;D116&amp;"|"&amp;E116))</f>
        <v/>
      </c>
      <c r="G116" s="16" t="n"/>
      <c r="H116" s="18">
        <f>IF(K116="","",IF(K116&lt;&gt;"OK","",SUMIFS('Ocupação'!$I$6:$I$505,'Ocupação'!$A$6:$A$505,F116,'Ocupação'!$M$6:$M$505,"Sim")))</f>
        <v/>
      </c>
      <c r="I116" s="18">
        <f>IF(K116="","",IF(K116&lt;&gt;"OK","",COUNTIFS('Ocupação'!$A$6:$A$505,F116,'Ocupação'!$M$6:$M$505,"Sim")))</f>
        <v/>
      </c>
      <c r="J116" s="19">
        <f>IF(K116="","",IF(K116&lt;&gt;"OK","REVISAR",IF(G116="Não","INATIVA",IF(H116&gt;0,"OCUPADA","VAZIA"))))</f>
        <v/>
      </c>
      <c r="K116" s="17">
        <f>IF(AND(A116="",B116="",C116="",D116="",E116="",G116=""),"",IF(COUNTBLANK(A116:E116)&gt;0,"ENDEREÇO INCOMPLETO",IF(COUNTIF($F$6:$F$205,F116)&gt;1,"ENDEREÇO DUPLICADO",IF(OR(G116="Sim",G116="Não"),"OK","REVISAR ATIVO"))))</f>
        <v/>
      </c>
    </row>
    <row r="117">
      <c r="A117" s="15" t="n"/>
      <c r="B117" s="16" t="n"/>
      <c r="C117" s="16" t="n"/>
      <c r="D117" s="16" t="n"/>
      <c r="E117" s="16" t="n"/>
      <c r="F117" s="17">
        <f>IF(COUNTA(A117:E117)=0,"",IF(COUNTBLANK(A117:E117)&gt;0,"INCOMPLETO",A117&amp;"|"&amp;B117&amp;"|"&amp;C117&amp;"|"&amp;D117&amp;"|"&amp;E117))</f>
        <v/>
      </c>
      <c r="G117" s="16" t="n"/>
      <c r="H117" s="18">
        <f>IF(K117="","",IF(K117&lt;&gt;"OK","",SUMIFS('Ocupação'!$I$6:$I$505,'Ocupação'!$A$6:$A$505,F117,'Ocupação'!$M$6:$M$505,"Sim")))</f>
        <v/>
      </c>
      <c r="I117" s="18">
        <f>IF(K117="","",IF(K117&lt;&gt;"OK","",COUNTIFS('Ocupação'!$A$6:$A$505,F117,'Ocupação'!$M$6:$M$505,"Sim")))</f>
        <v/>
      </c>
      <c r="J117" s="19">
        <f>IF(K117="","",IF(K117&lt;&gt;"OK","REVISAR",IF(G117="Não","INATIVA",IF(H117&gt;0,"OCUPADA","VAZIA"))))</f>
        <v/>
      </c>
      <c r="K117" s="17">
        <f>IF(AND(A117="",B117="",C117="",D117="",E117="",G117=""),"",IF(COUNTBLANK(A117:E117)&gt;0,"ENDEREÇO INCOMPLETO",IF(COUNTIF($F$6:$F$205,F117)&gt;1,"ENDEREÇO DUPLICADO",IF(OR(G117="Sim",G117="Não"),"OK","REVISAR ATIVO"))))</f>
        <v/>
      </c>
    </row>
    <row r="118">
      <c r="A118" s="15" t="n"/>
      <c r="B118" s="16" t="n"/>
      <c r="C118" s="16" t="n"/>
      <c r="D118" s="16" t="n"/>
      <c r="E118" s="16" t="n"/>
      <c r="F118" s="17">
        <f>IF(COUNTA(A118:E118)=0,"",IF(COUNTBLANK(A118:E118)&gt;0,"INCOMPLETO",A118&amp;"|"&amp;B118&amp;"|"&amp;C118&amp;"|"&amp;D118&amp;"|"&amp;E118))</f>
        <v/>
      </c>
      <c r="G118" s="16" t="n"/>
      <c r="H118" s="18">
        <f>IF(K118="","",IF(K118&lt;&gt;"OK","",SUMIFS('Ocupação'!$I$6:$I$505,'Ocupação'!$A$6:$A$505,F118,'Ocupação'!$M$6:$M$505,"Sim")))</f>
        <v/>
      </c>
      <c r="I118" s="18">
        <f>IF(K118="","",IF(K118&lt;&gt;"OK","",COUNTIFS('Ocupação'!$A$6:$A$505,F118,'Ocupação'!$M$6:$M$505,"Sim")))</f>
        <v/>
      </c>
      <c r="J118" s="19">
        <f>IF(K118="","",IF(K118&lt;&gt;"OK","REVISAR",IF(G118="Não","INATIVA",IF(H118&gt;0,"OCUPADA","VAZIA"))))</f>
        <v/>
      </c>
      <c r="K118" s="17">
        <f>IF(AND(A118="",B118="",C118="",D118="",E118="",G118=""),"",IF(COUNTBLANK(A118:E118)&gt;0,"ENDEREÇO INCOMPLETO",IF(COUNTIF($F$6:$F$205,F118)&gt;1,"ENDEREÇO DUPLICADO",IF(OR(G118="Sim",G118="Não"),"OK","REVISAR ATIVO"))))</f>
        <v/>
      </c>
    </row>
    <row r="119">
      <c r="A119" s="15" t="n"/>
      <c r="B119" s="16" t="n"/>
      <c r="C119" s="16" t="n"/>
      <c r="D119" s="16" t="n"/>
      <c r="E119" s="16" t="n"/>
      <c r="F119" s="17">
        <f>IF(COUNTA(A119:E119)=0,"",IF(COUNTBLANK(A119:E119)&gt;0,"INCOMPLETO",A119&amp;"|"&amp;B119&amp;"|"&amp;C119&amp;"|"&amp;D119&amp;"|"&amp;E119))</f>
        <v/>
      </c>
      <c r="G119" s="16" t="n"/>
      <c r="H119" s="18">
        <f>IF(K119="","",IF(K119&lt;&gt;"OK","",SUMIFS('Ocupação'!$I$6:$I$505,'Ocupação'!$A$6:$A$505,F119,'Ocupação'!$M$6:$M$505,"Sim")))</f>
        <v/>
      </c>
      <c r="I119" s="18">
        <f>IF(K119="","",IF(K119&lt;&gt;"OK","",COUNTIFS('Ocupação'!$A$6:$A$505,F119,'Ocupação'!$M$6:$M$505,"Sim")))</f>
        <v/>
      </c>
      <c r="J119" s="19">
        <f>IF(K119="","",IF(K119&lt;&gt;"OK","REVISAR",IF(G119="Não","INATIVA",IF(H119&gt;0,"OCUPADA","VAZIA"))))</f>
        <v/>
      </c>
      <c r="K119" s="17">
        <f>IF(AND(A119="",B119="",C119="",D119="",E119="",G119=""),"",IF(COUNTBLANK(A119:E119)&gt;0,"ENDEREÇO INCOMPLETO",IF(COUNTIF($F$6:$F$205,F119)&gt;1,"ENDEREÇO DUPLICADO",IF(OR(G119="Sim",G119="Não"),"OK","REVISAR ATIVO"))))</f>
        <v/>
      </c>
    </row>
    <row r="120">
      <c r="A120" s="15" t="n"/>
      <c r="B120" s="16" t="n"/>
      <c r="C120" s="16" t="n"/>
      <c r="D120" s="16" t="n"/>
      <c r="E120" s="16" t="n"/>
      <c r="F120" s="17">
        <f>IF(COUNTA(A120:E120)=0,"",IF(COUNTBLANK(A120:E120)&gt;0,"INCOMPLETO",A120&amp;"|"&amp;B120&amp;"|"&amp;C120&amp;"|"&amp;D120&amp;"|"&amp;E120))</f>
        <v/>
      </c>
      <c r="G120" s="16" t="n"/>
      <c r="H120" s="18">
        <f>IF(K120="","",IF(K120&lt;&gt;"OK","",SUMIFS('Ocupação'!$I$6:$I$505,'Ocupação'!$A$6:$A$505,F120,'Ocupação'!$M$6:$M$505,"Sim")))</f>
        <v/>
      </c>
      <c r="I120" s="18">
        <f>IF(K120="","",IF(K120&lt;&gt;"OK","",COUNTIFS('Ocupação'!$A$6:$A$505,F120,'Ocupação'!$M$6:$M$505,"Sim")))</f>
        <v/>
      </c>
      <c r="J120" s="19">
        <f>IF(K120="","",IF(K120&lt;&gt;"OK","REVISAR",IF(G120="Não","INATIVA",IF(H120&gt;0,"OCUPADA","VAZIA"))))</f>
        <v/>
      </c>
      <c r="K120" s="17">
        <f>IF(AND(A120="",B120="",C120="",D120="",E120="",G120=""),"",IF(COUNTBLANK(A120:E120)&gt;0,"ENDEREÇO INCOMPLETO",IF(COUNTIF($F$6:$F$205,F120)&gt;1,"ENDEREÇO DUPLICADO",IF(OR(G120="Sim",G120="Não"),"OK","REVISAR ATIVO"))))</f>
        <v/>
      </c>
    </row>
    <row r="121">
      <c r="A121" s="15" t="n"/>
      <c r="B121" s="16" t="n"/>
      <c r="C121" s="16" t="n"/>
      <c r="D121" s="16" t="n"/>
      <c r="E121" s="16" t="n"/>
      <c r="F121" s="17">
        <f>IF(COUNTA(A121:E121)=0,"",IF(COUNTBLANK(A121:E121)&gt;0,"INCOMPLETO",A121&amp;"|"&amp;B121&amp;"|"&amp;C121&amp;"|"&amp;D121&amp;"|"&amp;E121))</f>
        <v/>
      </c>
      <c r="G121" s="16" t="n"/>
      <c r="H121" s="18">
        <f>IF(K121="","",IF(K121&lt;&gt;"OK","",SUMIFS('Ocupação'!$I$6:$I$505,'Ocupação'!$A$6:$A$505,F121,'Ocupação'!$M$6:$M$505,"Sim")))</f>
        <v/>
      </c>
      <c r="I121" s="18">
        <f>IF(K121="","",IF(K121&lt;&gt;"OK","",COUNTIFS('Ocupação'!$A$6:$A$505,F121,'Ocupação'!$M$6:$M$505,"Sim")))</f>
        <v/>
      </c>
      <c r="J121" s="19">
        <f>IF(K121="","",IF(K121&lt;&gt;"OK","REVISAR",IF(G121="Não","INATIVA",IF(H121&gt;0,"OCUPADA","VAZIA"))))</f>
        <v/>
      </c>
      <c r="K121" s="17">
        <f>IF(AND(A121="",B121="",C121="",D121="",E121="",G121=""),"",IF(COUNTBLANK(A121:E121)&gt;0,"ENDEREÇO INCOMPLETO",IF(COUNTIF($F$6:$F$205,F121)&gt;1,"ENDEREÇO DUPLICADO",IF(OR(G121="Sim",G121="Não"),"OK","REVISAR ATIVO"))))</f>
        <v/>
      </c>
    </row>
    <row r="122">
      <c r="A122" s="15" t="n"/>
      <c r="B122" s="16" t="n"/>
      <c r="C122" s="16" t="n"/>
      <c r="D122" s="16" t="n"/>
      <c r="E122" s="16" t="n"/>
      <c r="F122" s="17">
        <f>IF(COUNTA(A122:E122)=0,"",IF(COUNTBLANK(A122:E122)&gt;0,"INCOMPLETO",A122&amp;"|"&amp;B122&amp;"|"&amp;C122&amp;"|"&amp;D122&amp;"|"&amp;E122))</f>
        <v/>
      </c>
      <c r="G122" s="16" t="n"/>
      <c r="H122" s="18">
        <f>IF(K122="","",IF(K122&lt;&gt;"OK","",SUMIFS('Ocupação'!$I$6:$I$505,'Ocupação'!$A$6:$A$505,F122,'Ocupação'!$M$6:$M$505,"Sim")))</f>
        <v/>
      </c>
      <c r="I122" s="18">
        <f>IF(K122="","",IF(K122&lt;&gt;"OK","",COUNTIFS('Ocupação'!$A$6:$A$505,F122,'Ocupação'!$M$6:$M$505,"Sim")))</f>
        <v/>
      </c>
      <c r="J122" s="19">
        <f>IF(K122="","",IF(K122&lt;&gt;"OK","REVISAR",IF(G122="Não","INATIVA",IF(H122&gt;0,"OCUPADA","VAZIA"))))</f>
        <v/>
      </c>
      <c r="K122" s="17">
        <f>IF(AND(A122="",B122="",C122="",D122="",E122="",G122=""),"",IF(COUNTBLANK(A122:E122)&gt;0,"ENDEREÇO INCOMPLETO",IF(COUNTIF($F$6:$F$205,F122)&gt;1,"ENDEREÇO DUPLICADO",IF(OR(G122="Sim",G122="Não"),"OK","REVISAR ATIVO"))))</f>
        <v/>
      </c>
    </row>
    <row r="123">
      <c r="A123" s="15" t="n"/>
      <c r="B123" s="16" t="n"/>
      <c r="C123" s="16" t="n"/>
      <c r="D123" s="16" t="n"/>
      <c r="E123" s="16" t="n"/>
      <c r="F123" s="17">
        <f>IF(COUNTA(A123:E123)=0,"",IF(COUNTBLANK(A123:E123)&gt;0,"INCOMPLETO",A123&amp;"|"&amp;B123&amp;"|"&amp;C123&amp;"|"&amp;D123&amp;"|"&amp;E123))</f>
        <v/>
      </c>
      <c r="G123" s="16" t="n"/>
      <c r="H123" s="18">
        <f>IF(K123="","",IF(K123&lt;&gt;"OK","",SUMIFS('Ocupação'!$I$6:$I$505,'Ocupação'!$A$6:$A$505,F123,'Ocupação'!$M$6:$M$505,"Sim")))</f>
        <v/>
      </c>
      <c r="I123" s="18">
        <f>IF(K123="","",IF(K123&lt;&gt;"OK","",COUNTIFS('Ocupação'!$A$6:$A$505,F123,'Ocupação'!$M$6:$M$505,"Sim")))</f>
        <v/>
      </c>
      <c r="J123" s="19">
        <f>IF(K123="","",IF(K123&lt;&gt;"OK","REVISAR",IF(G123="Não","INATIVA",IF(H123&gt;0,"OCUPADA","VAZIA"))))</f>
        <v/>
      </c>
      <c r="K123" s="17">
        <f>IF(AND(A123="",B123="",C123="",D123="",E123="",G123=""),"",IF(COUNTBLANK(A123:E123)&gt;0,"ENDEREÇO INCOMPLETO",IF(COUNTIF($F$6:$F$205,F123)&gt;1,"ENDEREÇO DUPLICADO",IF(OR(G123="Sim",G123="Não"),"OK","REVISAR ATIVO"))))</f>
        <v/>
      </c>
    </row>
    <row r="124">
      <c r="A124" s="15" t="n"/>
      <c r="B124" s="16" t="n"/>
      <c r="C124" s="16" t="n"/>
      <c r="D124" s="16" t="n"/>
      <c r="E124" s="16" t="n"/>
      <c r="F124" s="17">
        <f>IF(COUNTA(A124:E124)=0,"",IF(COUNTBLANK(A124:E124)&gt;0,"INCOMPLETO",A124&amp;"|"&amp;B124&amp;"|"&amp;C124&amp;"|"&amp;D124&amp;"|"&amp;E124))</f>
        <v/>
      </c>
      <c r="G124" s="16" t="n"/>
      <c r="H124" s="18">
        <f>IF(K124="","",IF(K124&lt;&gt;"OK","",SUMIFS('Ocupação'!$I$6:$I$505,'Ocupação'!$A$6:$A$505,F124,'Ocupação'!$M$6:$M$505,"Sim")))</f>
        <v/>
      </c>
      <c r="I124" s="18">
        <f>IF(K124="","",IF(K124&lt;&gt;"OK","",COUNTIFS('Ocupação'!$A$6:$A$505,F124,'Ocupação'!$M$6:$M$505,"Sim")))</f>
        <v/>
      </c>
      <c r="J124" s="19">
        <f>IF(K124="","",IF(K124&lt;&gt;"OK","REVISAR",IF(G124="Não","INATIVA",IF(H124&gt;0,"OCUPADA","VAZIA"))))</f>
        <v/>
      </c>
      <c r="K124" s="17">
        <f>IF(AND(A124="",B124="",C124="",D124="",E124="",G124=""),"",IF(COUNTBLANK(A124:E124)&gt;0,"ENDEREÇO INCOMPLETO",IF(COUNTIF($F$6:$F$205,F124)&gt;1,"ENDEREÇO DUPLICADO",IF(OR(G124="Sim",G124="Não"),"OK","REVISAR ATIVO"))))</f>
        <v/>
      </c>
    </row>
    <row r="125">
      <c r="A125" s="15" t="n"/>
      <c r="B125" s="16" t="n"/>
      <c r="C125" s="16" t="n"/>
      <c r="D125" s="16" t="n"/>
      <c r="E125" s="16" t="n"/>
      <c r="F125" s="17">
        <f>IF(COUNTA(A125:E125)=0,"",IF(COUNTBLANK(A125:E125)&gt;0,"INCOMPLETO",A125&amp;"|"&amp;B125&amp;"|"&amp;C125&amp;"|"&amp;D125&amp;"|"&amp;E125))</f>
        <v/>
      </c>
      <c r="G125" s="16" t="n"/>
      <c r="H125" s="18">
        <f>IF(K125="","",IF(K125&lt;&gt;"OK","",SUMIFS('Ocupação'!$I$6:$I$505,'Ocupação'!$A$6:$A$505,F125,'Ocupação'!$M$6:$M$505,"Sim")))</f>
        <v/>
      </c>
      <c r="I125" s="18">
        <f>IF(K125="","",IF(K125&lt;&gt;"OK","",COUNTIFS('Ocupação'!$A$6:$A$505,F125,'Ocupação'!$M$6:$M$505,"Sim")))</f>
        <v/>
      </c>
      <c r="J125" s="19">
        <f>IF(K125="","",IF(K125&lt;&gt;"OK","REVISAR",IF(G125="Não","INATIVA",IF(H125&gt;0,"OCUPADA","VAZIA"))))</f>
        <v/>
      </c>
      <c r="K125" s="17">
        <f>IF(AND(A125="",B125="",C125="",D125="",E125="",G125=""),"",IF(COUNTBLANK(A125:E125)&gt;0,"ENDEREÇO INCOMPLETO",IF(COUNTIF($F$6:$F$205,F125)&gt;1,"ENDEREÇO DUPLICADO",IF(OR(G125="Sim",G125="Não"),"OK","REVISAR ATIVO"))))</f>
        <v/>
      </c>
    </row>
    <row r="126">
      <c r="A126" s="15" t="n"/>
      <c r="B126" s="16" t="n"/>
      <c r="C126" s="16" t="n"/>
      <c r="D126" s="16" t="n"/>
      <c r="E126" s="16" t="n"/>
      <c r="F126" s="17">
        <f>IF(COUNTA(A126:E126)=0,"",IF(COUNTBLANK(A126:E126)&gt;0,"INCOMPLETO",A126&amp;"|"&amp;B126&amp;"|"&amp;C126&amp;"|"&amp;D126&amp;"|"&amp;E126))</f>
        <v/>
      </c>
      <c r="G126" s="16" t="n"/>
      <c r="H126" s="18">
        <f>IF(K126="","",IF(K126&lt;&gt;"OK","",SUMIFS('Ocupação'!$I$6:$I$505,'Ocupação'!$A$6:$A$505,F126,'Ocupação'!$M$6:$M$505,"Sim")))</f>
        <v/>
      </c>
      <c r="I126" s="18">
        <f>IF(K126="","",IF(K126&lt;&gt;"OK","",COUNTIFS('Ocupação'!$A$6:$A$505,F126,'Ocupação'!$M$6:$M$505,"Sim")))</f>
        <v/>
      </c>
      <c r="J126" s="19">
        <f>IF(K126="","",IF(K126&lt;&gt;"OK","REVISAR",IF(G126="Não","INATIVA",IF(H126&gt;0,"OCUPADA","VAZIA"))))</f>
        <v/>
      </c>
      <c r="K126" s="17">
        <f>IF(AND(A126="",B126="",C126="",D126="",E126="",G126=""),"",IF(COUNTBLANK(A126:E126)&gt;0,"ENDEREÇO INCOMPLETO",IF(COUNTIF($F$6:$F$205,F126)&gt;1,"ENDEREÇO DUPLICADO",IF(OR(G126="Sim",G126="Não"),"OK","REVISAR ATIVO"))))</f>
        <v/>
      </c>
    </row>
    <row r="127">
      <c r="A127" s="15" t="n"/>
      <c r="B127" s="16" t="n"/>
      <c r="C127" s="16" t="n"/>
      <c r="D127" s="16" t="n"/>
      <c r="E127" s="16" t="n"/>
      <c r="F127" s="17">
        <f>IF(COUNTA(A127:E127)=0,"",IF(COUNTBLANK(A127:E127)&gt;0,"INCOMPLETO",A127&amp;"|"&amp;B127&amp;"|"&amp;C127&amp;"|"&amp;D127&amp;"|"&amp;E127))</f>
        <v/>
      </c>
      <c r="G127" s="16" t="n"/>
      <c r="H127" s="18">
        <f>IF(K127="","",IF(K127&lt;&gt;"OK","",SUMIFS('Ocupação'!$I$6:$I$505,'Ocupação'!$A$6:$A$505,F127,'Ocupação'!$M$6:$M$505,"Sim")))</f>
        <v/>
      </c>
      <c r="I127" s="18">
        <f>IF(K127="","",IF(K127&lt;&gt;"OK","",COUNTIFS('Ocupação'!$A$6:$A$505,F127,'Ocupação'!$M$6:$M$505,"Sim")))</f>
        <v/>
      </c>
      <c r="J127" s="19">
        <f>IF(K127="","",IF(K127&lt;&gt;"OK","REVISAR",IF(G127="Não","INATIVA",IF(H127&gt;0,"OCUPADA","VAZIA"))))</f>
        <v/>
      </c>
      <c r="K127" s="17">
        <f>IF(AND(A127="",B127="",C127="",D127="",E127="",G127=""),"",IF(COUNTBLANK(A127:E127)&gt;0,"ENDEREÇO INCOMPLETO",IF(COUNTIF($F$6:$F$205,F127)&gt;1,"ENDEREÇO DUPLICADO",IF(OR(G127="Sim",G127="Não"),"OK","REVISAR ATIVO"))))</f>
        <v/>
      </c>
    </row>
    <row r="128">
      <c r="A128" s="15" t="n"/>
      <c r="B128" s="16" t="n"/>
      <c r="C128" s="16" t="n"/>
      <c r="D128" s="16" t="n"/>
      <c r="E128" s="16" t="n"/>
      <c r="F128" s="17">
        <f>IF(COUNTA(A128:E128)=0,"",IF(COUNTBLANK(A128:E128)&gt;0,"INCOMPLETO",A128&amp;"|"&amp;B128&amp;"|"&amp;C128&amp;"|"&amp;D128&amp;"|"&amp;E128))</f>
        <v/>
      </c>
      <c r="G128" s="16" t="n"/>
      <c r="H128" s="18">
        <f>IF(K128="","",IF(K128&lt;&gt;"OK","",SUMIFS('Ocupação'!$I$6:$I$505,'Ocupação'!$A$6:$A$505,F128,'Ocupação'!$M$6:$M$505,"Sim")))</f>
        <v/>
      </c>
      <c r="I128" s="18">
        <f>IF(K128="","",IF(K128&lt;&gt;"OK","",COUNTIFS('Ocupação'!$A$6:$A$505,F128,'Ocupação'!$M$6:$M$505,"Sim")))</f>
        <v/>
      </c>
      <c r="J128" s="19">
        <f>IF(K128="","",IF(K128&lt;&gt;"OK","REVISAR",IF(G128="Não","INATIVA",IF(H128&gt;0,"OCUPADA","VAZIA"))))</f>
        <v/>
      </c>
      <c r="K128" s="17">
        <f>IF(AND(A128="",B128="",C128="",D128="",E128="",G128=""),"",IF(COUNTBLANK(A128:E128)&gt;0,"ENDEREÇO INCOMPLETO",IF(COUNTIF($F$6:$F$205,F128)&gt;1,"ENDEREÇO DUPLICADO",IF(OR(G128="Sim",G128="Não"),"OK","REVISAR ATIVO"))))</f>
        <v/>
      </c>
    </row>
    <row r="129">
      <c r="A129" s="15" t="n"/>
      <c r="B129" s="16" t="n"/>
      <c r="C129" s="16" t="n"/>
      <c r="D129" s="16" t="n"/>
      <c r="E129" s="16" t="n"/>
      <c r="F129" s="17">
        <f>IF(COUNTA(A129:E129)=0,"",IF(COUNTBLANK(A129:E129)&gt;0,"INCOMPLETO",A129&amp;"|"&amp;B129&amp;"|"&amp;C129&amp;"|"&amp;D129&amp;"|"&amp;E129))</f>
        <v/>
      </c>
      <c r="G129" s="16" t="n"/>
      <c r="H129" s="18">
        <f>IF(K129="","",IF(K129&lt;&gt;"OK","",SUMIFS('Ocupação'!$I$6:$I$505,'Ocupação'!$A$6:$A$505,F129,'Ocupação'!$M$6:$M$505,"Sim")))</f>
        <v/>
      </c>
      <c r="I129" s="18">
        <f>IF(K129="","",IF(K129&lt;&gt;"OK","",COUNTIFS('Ocupação'!$A$6:$A$505,F129,'Ocupação'!$M$6:$M$505,"Sim")))</f>
        <v/>
      </c>
      <c r="J129" s="19">
        <f>IF(K129="","",IF(K129&lt;&gt;"OK","REVISAR",IF(G129="Não","INATIVA",IF(H129&gt;0,"OCUPADA","VAZIA"))))</f>
        <v/>
      </c>
      <c r="K129" s="17">
        <f>IF(AND(A129="",B129="",C129="",D129="",E129="",G129=""),"",IF(COUNTBLANK(A129:E129)&gt;0,"ENDEREÇO INCOMPLETO",IF(COUNTIF($F$6:$F$205,F129)&gt;1,"ENDEREÇO DUPLICADO",IF(OR(G129="Sim",G129="Não"),"OK","REVISAR ATIVO"))))</f>
        <v/>
      </c>
    </row>
    <row r="130">
      <c r="A130" s="15" t="n"/>
      <c r="B130" s="16" t="n"/>
      <c r="C130" s="16" t="n"/>
      <c r="D130" s="16" t="n"/>
      <c r="E130" s="16" t="n"/>
      <c r="F130" s="17">
        <f>IF(COUNTA(A130:E130)=0,"",IF(COUNTBLANK(A130:E130)&gt;0,"INCOMPLETO",A130&amp;"|"&amp;B130&amp;"|"&amp;C130&amp;"|"&amp;D130&amp;"|"&amp;E130))</f>
        <v/>
      </c>
      <c r="G130" s="16" t="n"/>
      <c r="H130" s="18">
        <f>IF(K130="","",IF(K130&lt;&gt;"OK","",SUMIFS('Ocupação'!$I$6:$I$505,'Ocupação'!$A$6:$A$505,F130,'Ocupação'!$M$6:$M$505,"Sim")))</f>
        <v/>
      </c>
      <c r="I130" s="18">
        <f>IF(K130="","",IF(K130&lt;&gt;"OK","",COUNTIFS('Ocupação'!$A$6:$A$505,F130,'Ocupação'!$M$6:$M$505,"Sim")))</f>
        <v/>
      </c>
      <c r="J130" s="19">
        <f>IF(K130="","",IF(K130&lt;&gt;"OK","REVISAR",IF(G130="Não","INATIVA",IF(H130&gt;0,"OCUPADA","VAZIA"))))</f>
        <v/>
      </c>
      <c r="K130" s="17">
        <f>IF(AND(A130="",B130="",C130="",D130="",E130="",G130=""),"",IF(COUNTBLANK(A130:E130)&gt;0,"ENDEREÇO INCOMPLETO",IF(COUNTIF($F$6:$F$205,F130)&gt;1,"ENDEREÇO DUPLICADO",IF(OR(G130="Sim",G130="Não"),"OK","REVISAR ATIVO"))))</f>
        <v/>
      </c>
    </row>
    <row r="131">
      <c r="A131" s="15" t="n"/>
      <c r="B131" s="16" t="n"/>
      <c r="C131" s="16" t="n"/>
      <c r="D131" s="16" t="n"/>
      <c r="E131" s="16" t="n"/>
      <c r="F131" s="17">
        <f>IF(COUNTA(A131:E131)=0,"",IF(COUNTBLANK(A131:E131)&gt;0,"INCOMPLETO",A131&amp;"|"&amp;B131&amp;"|"&amp;C131&amp;"|"&amp;D131&amp;"|"&amp;E131))</f>
        <v/>
      </c>
      <c r="G131" s="16" t="n"/>
      <c r="H131" s="18">
        <f>IF(K131="","",IF(K131&lt;&gt;"OK","",SUMIFS('Ocupação'!$I$6:$I$505,'Ocupação'!$A$6:$A$505,F131,'Ocupação'!$M$6:$M$505,"Sim")))</f>
        <v/>
      </c>
      <c r="I131" s="18">
        <f>IF(K131="","",IF(K131&lt;&gt;"OK","",COUNTIFS('Ocupação'!$A$6:$A$505,F131,'Ocupação'!$M$6:$M$505,"Sim")))</f>
        <v/>
      </c>
      <c r="J131" s="19">
        <f>IF(K131="","",IF(K131&lt;&gt;"OK","REVISAR",IF(G131="Não","INATIVA",IF(H131&gt;0,"OCUPADA","VAZIA"))))</f>
        <v/>
      </c>
      <c r="K131" s="17">
        <f>IF(AND(A131="",B131="",C131="",D131="",E131="",G131=""),"",IF(COUNTBLANK(A131:E131)&gt;0,"ENDEREÇO INCOMPLETO",IF(COUNTIF($F$6:$F$205,F131)&gt;1,"ENDEREÇO DUPLICADO",IF(OR(G131="Sim",G131="Não"),"OK","REVISAR ATIVO"))))</f>
        <v/>
      </c>
    </row>
    <row r="132">
      <c r="A132" s="15" t="n"/>
      <c r="B132" s="16" t="n"/>
      <c r="C132" s="16" t="n"/>
      <c r="D132" s="16" t="n"/>
      <c r="E132" s="16" t="n"/>
      <c r="F132" s="17">
        <f>IF(COUNTA(A132:E132)=0,"",IF(COUNTBLANK(A132:E132)&gt;0,"INCOMPLETO",A132&amp;"|"&amp;B132&amp;"|"&amp;C132&amp;"|"&amp;D132&amp;"|"&amp;E132))</f>
        <v/>
      </c>
      <c r="G132" s="16" t="n"/>
      <c r="H132" s="18">
        <f>IF(K132="","",IF(K132&lt;&gt;"OK","",SUMIFS('Ocupação'!$I$6:$I$505,'Ocupação'!$A$6:$A$505,F132,'Ocupação'!$M$6:$M$505,"Sim")))</f>
        <v/>
      </c>
      <c r="I132" s="18">
        <f>IF(K132="","",IF(K132&lt;&gt;"OK","",COUNTIFS('Ocupação'!$A$6:$A$505,F132,'Ocupação'!$M$6:$M$505,"Sim")))</f>
        <v/>
      </c>
      <c r="J132" s="19">
        <f>IF(K132="","",IF(K132&lt;&gt;"OK","REVISAR",IF(G132="Não","INATIVA",IF(H132&gt;0,"OCUPADA","VAZIA"))))</f>
        <v/>
      </c>
      <c r="K132" s="17">
        <f>IF(AND(A132="",B132="",C132="",D132="",E132="",G132=""),"",IF(COUNTBLANK(A132:E132)&gt;0,"ENDEREÇO INCOMPLETO",IF(COUNTIF($F$6:$F$205,F132)&gt;1,"ENDEREÇO DUPLICADO",IF(OR(G132="Sim",G132="Não"),"OK","REVISAR ATIVO"))))</f>
        <v/>
      </c>
    </row>
    <row r="133">
      <c r="A133" s="15" t="n"/>
      <c r="B133" s="16" t="n"/>
      <c r="C133" s="16" t="n"/>
      <c r="D133" s="16" t="n"/>
      <c r="E133" s="16" t="n"/>
      <c r="F133" s="17">
        <f>IF(COUNTA(A133:E133)=0,"",IF(COUNTBLANK(A133:E133)&gt;0,"INCOMPLETO",A133&amp;"|"&amp;B133&amp;"|"&amp;C133&amp;"|"&amp;D133&amp;"|"&amp;E133))</f>
        <v/>
      </c>
      <c r="G133" s="16" t="n"/>
      <c r="H133" s="18">
        <f>IF(K133="","",IF(K133&lt;&gt;"OK","",SUMIFS('Ocupação'!$I$6:$I$505,'Ocupação'!$A$6:$A$505,F133,'Ocupação'!$M$6:$M$505,"Sim")))</f>
        <v/>
      </c>
      <c r="I133" s="18">
        <f>IF(K133="","",IF(K133&lt;&gt;"OK","",COUNTIFS('Ocupação'!$A$6:$A$505,F133,'Ocupação'!$M$6:$M$505,"Sim")))</f>
        <v/>
      </c>
      <c r="J133" s="19">
        <f>IF(K133="","",IF(K133&lt;&gt;"OK","REVISAR",IF(G133="Não","INATIVA",IF(H133&gt;0,"OCUPADA","VAZIA"))))</f>
        <v/>
      </c>
      <c r="K133" s="17">
        <f>IF(AND(A133="",B133="",C133="",D133="",E133="",G133=""),"",IF(COUNTBLANK(A133:E133)&gt;0,"ENDEREÇO INCOMPLETO",IF(COUNTIF($F$6:$F$205,F133)&gt;1,"ENDEREÇO DUPLICADO",IF(OR(G133="Sim",G133="Não"),"OK","REVISAR ATIVO"))))</f>
        <v/>
      </c>
    </row>
    <row r="134">
      <c r="A134" s="15" t="n"/>
      <c r="B134" s="16" t="n"/>
      <c r="C134" s="16" t="n"/>
      <c r="D134" s="16" t="n"/>
      <c r="E134" s="16" t="n"/>
      <c r="F134" s="17">
        <f>IF(COUNTA(A134:E134)=0,"",IF(COUNTBLANK(A134:E134)&gt;0,"INCOMPLETO",A134&amp;"|"&amp;B134&amp;"|"&amp;C134&amp;"|"&amp;D134&amp;"|"&amp;E134))</f>
        <v/>
      </c>
      <c r="G134" s="16" t="n"/>
      <c r="H134" s="18">
        <f>IF(K134="","",IF(K134&lt;&gt;"OK","",SUMIFS('Ocupação'!$I$6:$I$505,'Ocupação'!$A$6:$A$505,F134,'Ocupação'!$M$6:$M$505,"Sim")))</f>
        <v/>
      </c>
      <c r="I134" s="18">
        <f>IF(K134="","",IF(K134&lt;&gt;"OK","",COUNTIFS('Ocupação'!$A$6:$A$505,F134,'Ocupação'!$M$6:$M$505,"Sim")))</f>
        <v/>
      </c>
      <c r="J134" s="19">
        <f>IF(K134="","",IF(K134&lt;&gt;"OK","REVISAR",IF(G134="Não","INATIVA",IF(H134&gt;0,"OCUPADA","VAZIA"))))</f>
        <v/>
      </c>
      <c r="K134" s="17">
        <f>IF(AND(A134="",B134="",C134="",D134="",E134="",G134=""),"",IF(COUNTBLANK(A134:E134)&gt;0,"ENDEREÇO INCOMPLETO",IF(COUNTIF($F$6:$F$205,F134)&gt;1,"ENDEREÇO DUPLICADO",IF(OR(G134="Sim",G134="Não"),"OK","REVISAR ATIVO"))))</f>
        <v/>
      </c>
    </row>
    <row r="135">
      <c r="A135" s="15" t="n"/>
      <c r="B135" s="16" t="n"/>
      <c r="C135" s="16" t="n"/>
      <c r="D135" s="16" t="n"/>
      <c r="E135" s="16" t="n"/>
      <c r="F135" s="17">
        <f>IF(COUNTA(A135:E135)=0,"",IF(COUNTBLANK(A135:E135)&gt;0,"INCOMPLETO",A135&amp;"|"&amp;B135&amp;"|"&amp;C135&amp;"|"&amp;D135&amp;"|"&amp;E135))</f>
        <v/>
      </c>
      <c r="G135" s="16" t="n"/>
      <c r="H135" s="18">
        <f>IF(K135="","",IF(K135&lt;&gt;"OK","",SUMIFS('Ocupação'!$I$6:$I$505,'Ocupação'!$A$6:$A$505,F135,'Ocupação'!$M$6:$M$505,"Sim")))</f>
        <v/>
      </c>
      <c r="I135" s="18">
        <f>IF(K135="","",IF(K135&lt;&gt;"OK","",COUNTIFS('Ocupação'!$A$6:$A$505,F135,'Ocupação'!$M$6:$M$505,"Sim")))</f>
        <v/>
      </c>
      <c r="J135" s="19">
        <f>IF(K135="","",IF(K135&lt;&gt;"OK","REVISAR",IF(G135="Não","INATIVA",IF(H135&gt;0,"OCUPADA","VAZIA"))))</f>
        <v/>
      </c>
      <c r="K135" s="17">
        <f>IF(AND(A135="",B135="",C135="",D135="",E135="",G135=""),"",IF(COUNTBLANK(A135:E135)&gt;0,"ENDEREÇO INCOMPLETO",IF(COUNTIF($F$6:$F$205,F135)&gt;1,"ENDEREÇO DUPLICADO",IF(OR(G135="Sim",G135="Não"),"OK","REVISAR ATIVO"))))</f>
        <v/>
      </c>
    </row>
    <row r="136">
      <c r="A136" s="15" t="n"/>
      <c r="B136" s="16" t="n"/>
      <c r="C136" s="16" t="n"/>
      <c r="D136" s="16" t="n"/>
      <c r="E136" s="16" t="n"/>
      <c r="F136" s="17">
        <f>IF(COUNTA(A136:E136)=0,"",IF(COUNTBLANK(A136:E136)&gt;0,"INCOMPLETO",A136&amp;"|"&amp;B136&amp;"|"&amp;C136&amp;"|"&amp;D136&amp;"|"&amp;E136))</f>
        <v/>
      </c>
      <c r="G136" s="16" t="n"/>
      <c r="H136" s="18">
        <f>IF(K136="","",IF(K136&lt;&gt;"OK","",SUMIFS('Ocupação'!$I$6:$I$505,'Ocupação'!$A$6:$A$505,F136,'Ocupação'!$M$6:$M$505,"Sim")))</f>
        <v/>
      </c>
      <c r="I136" s="18">
        <f>IF(K136="","",IF(K136&lt;&gt;"OK","",COUNTIFS('Ocupação'!$A$6:$A$505,F136,'Ocupação'!$M$6:$M$505,"Sim")))</f>
        <v/>
      </c>
      <c r="J136" s="19">
        <f>IF(K136="","",IF(K136&lt;&gt;"OK","REVISAR",IF(G136="Não","INATIVA",IF(H136&gt;0,"OCUPADA","VAZIA"))))</f>
        <v/>
      </c>
      <c r="K136" s="17">
        <f>IF(AND(A136="",B136="",C136="",D136="",E136="",G136=""),"",IF(COUNTBLANK(A136:E136)&gt;0,"ENDEREÇO INCOMPLETO",IF(COUNTIF($F$6:$F$205,F136)&gt;1,"ENDEREÇO DUPLICADO",IF(OR(G136="Sim",G136="Não"),"OK","REVISAR ATIVO"))))</f>
        <v/>
      </c>
    </row>
    <row r="137">
      <c r="A137" s="15" t="n"/>
      <c r="B137" s="16" t="n"/>
      <c r="C137" s="16" t="n"/>
      <c r="D137" s="16" t="n"/>
      <c r="E137" s="16" t="n"/>
      <c r="F137" s="17">
        <f>IF(COUNTA(A137:E137)=0,"",IF(COUNTBLANK(A137:E137)&gt;0,"INCOMPLETO",A137&amp;"|"&amp;B137&amp;"|"&amp;C137&amp;"|"&amp;D137&amp;"|"&amp;E137))</f>
        <v/>
      </c>
      <c r="G137" s="16" t="n"/>
      <c r="H137" s="18">
        <f>IF(K137="","",IF(K137&lt;&gt;"OK","",SUMIFS('Ocupação'!$I$6:$I$505,'Ocupação'!$A$6:$A$505,F137,'Ocupação'!$M$6:$M$505,"Sim")))</f>
        <v/>
      </c>
      <c r="I137" s="18">
        <f>IF(K137="","",IF(K137&lt;&gt;"OK","",COUNTIFS('Ocupação'!$A$6:$A$505,F137,'Ocupação'!$M$6:$M$505,"Sim")))</f>
        <v/>
      </c>
      <c r="J137" s="19">
        <f>IF(K137="","",IF(K137&lt;&gt;"OK","REVISAR",IF(G137="Não","INATIVA",IF(H137&gt;0,"OCUPADA","VAZIA"))))</f>
        <v/>
      </c>
      <c r="K137" s="17">
        <f>IF(AND(A137="",B137="",C137="",D137="",E137="",G137=""),"",IF(COUNTBLANK(A137:E137)&gt;0,"ENDEREÇO INCOMPLETO",IF(COUNTIF($F$6:$F$205,F137)&gt;1,"ENDEREÇO DUPLICADO",IF(OR(G137="Sim",G137="Não"),"OK","REVISAR ATIVO"))))</f>
        <v/>
      </c>
    </row>
    <row r="138">
      <c r="A138" s="15" t="n"/>
      <c r="B138" s="16" t="n"/>
      <c r="C138" s="16" t="n"/>
      <c r="D138" s="16" t="n"/>
      <c r="E138" s="16" t="n"/>
      <c r="F138" s="17">
        <f>IF(COUNTA(A138:E138)=0,"",IF(COUNTBLANK(A138:E138)&gt;0,"INCOMPLETO",A138&amp;"|"&amp;B138&amp;"|"&amp;C138&amp;"|"&amp;D138&amp;"|"&amp;E138))</f>
        <v/>
      </c>
      <c r="G138" s="16" t="n"/>
      <c r="H138" s="18">
        <f>IF(K138="","",IF(K138&lt;&gt;"OK","",SUMIFS('Ocupação'!$I$6:$I$505,'Ocupação'!$A$6:$A$505,F138,'Ocupação'!$M$6:$M$505,"Sim")))</f>
        <v/>
      </c>
      <c r="I138" s="18">
        <f>IF(K138="","",IF(K138&lt;&gt;"OK","",COUNTIFS('Ocupação'!$A$6:$A$505,F138,'Ocupação'!$M$6:$M$505,"Sim")))</f>
        <v/>
      </c>
      <c r="J138" s="19">
        <f>IF(K138="","",IF(K138&lt;&gt;"OK","REVISAR",IF(G138="Não","INATIVA",IF(H138&gt;0,"OCUPADA","VAZIA"))))</f>
        <v/>
      </c>
      <c r="K138" s="17">
        <f>IF(AND(A138="",B138="",C138="",D138="",E138="",G138=""),"",IF(COUNTBLANK(A138:E138)&gt;0,"ENDEREÇO INCOMPLETO",IF(COUNTIF($F$6:$F$205,F138)&gt;1,"ENDEREÇO DUPLICADO",IF(OR(G138="Sim",G138="Não"),"OK","REVISAR ATIVO"))))</f>
        <v/>
      </c>
    </row>
    <row r="139">
      <c r="A139" s="15" t="n"/>
      <c r="B139" s="16" t="n"/>
      <c r="C139" s="16" t="n"/>
      <c r="D139" s="16" t="n"/>
      <c r="E139" s="16" t="n"/>
      <c r="F139" s="17">
        <f>IF(COUNTA(A139:E139)=0,"",IF(COUNTBLANK(A139:E139)&gt;0,"INCOMPLETO",A139&amp;"|"&amp;B139&amp;"|"&amp;C139&amp;"|"&amp;D139&amp;"|"&amp;E139))</f>
        <v/>
      </c>
      <c r="G139" s="16" t="n"/>
      <c r="H139" s="18">
        <f>IF(K139="","",IF(K139&lt;&gt;"OK","",SUMIFS('Ocupação'!$I$6:$I$505,'Ocupação'!$A$6:$A$505,F139,'Ocupação'!$M$6:$M$505,"Sim")))</f>
        <v/>
      </c>
      <c r="I139" s="18">
        <f>IF(K139="","",IF(K139&lt;&gt;"OK","",COUNTIFS('Ocupação'!$A$6:$A$505,F139,'Ocupação'!$M$6:$M$505,"Sim")))</f>
        <v/>
      </c>
      <c r="J139" s="19">
        <f>IF(K139="","",IF(K139&lt;&gt;"OK","REVISAR",IF(G139="Não","INATIVA",IF(H139&gt;0,"OCUPADA","VAZIA"))))</f>
        <v/>
      </c>
      <c r="K139" s="17">
        <f>IF(AND(A139="",B139="",C139="",D139="",E139="",G139=""),"",IF(COUNTBLANK(A139:E139)&gt;0,"ENDEREÇO INCOMPLETO",IF(COUNTIF($F$6:$F$205,F139)&gt;1,"ENDEREÇO DUPLICADO",IF(OR(G139="Sim",G139="Não"),"OK","REVISAR ATIVO"))))</f>
        <v/>
      </c>
    </row>
    <row r="140">
      <c r="A140" s="15" t="n"/>
      <c r="B140" s="16" t="n"/>
      <c r="C140" s="16" t="n"/>
      <c r="D140" s="16" t="n"/>
      <c r="E140" s="16" t="n"/>
      <c r="F140" s="17">
        <f>IF(COUNTA(A140:E140)=0,"",IF(COUNTBLANK(A140:E140)&gt;0,"INCOMPLETO",A140&amp;"|"&amp;B140&amp;"|"&amp;C140&amp;"|"&amp;D140&amp;"|"&amp;E140))</f>
        <v/>
      </c>
      <c r="G140" s="16" t="n"/>
      <c r="H140" s="18">
        <f>IF(K140="","",IF(K140&lt;&gt;"OK","",SUMIFS('Ocupação'!$I$6:$I$505,'Ocupação'!$A$6:$A$505,F140,'Ocupação'!$M$6:$M$505,"Sim")))</f>
        <v/>
      </c>
      <c r="I140" s="18">
        <f>IF(K140="","",IF(K140&lt;&gt;"OK","",COUNTIFS('Ocupação'!$A$6:$A$505,F140,'Ocupação'!$M$6:$M$505,"Sim")))</f>
        <v/>
      </c>
      <c r="J140" s="19">
        <f>IF(K140="","",IF(K140&lt;&gt;"OK","REVISAR",IF(G140="Não","INATIVA",IF(H140&gt;0,"OCUPADA","VAZIA"))))</f>
        <v/>
      </c>
      <c r="K140" s="17">
        <f>IF(AND(A140="",B140="",C140="",D140="",E140="",G140=""),"",IF(COUNTBLANK(A140:E140)&gt;0,"ENDEREÇO INCOMPLETO",IF(COUNTIF($F$6:$F$205,F140)&gt;1,"ENDEREÇO DUPLICADO",IF(OR(G140="Sim",G140="Não"),"OK","REVISAR ATIVO"))))</f>
        <v/>
      </c>
    </row>
    <row r="141">
      <c r="A141" s="15" t="n"/>
      <c r="B141" s="16" t="n"/>
      <c r="C141" s="16" t="n"/>
      <c r="D141" s="16" t="n"/>
      <c r="E141" s="16" t="n"/>
      <c r="F141" s="17">
        <f>IF(COUNTA(A141:E141)=0,"",IF(COUNTBLANK(A141:E141)&gt;0,"INCOMPLETO",A141&amp;"|"&amp;B141&amp;"|"&amp;C141&amp;"|"&amp;D141&amp;"|"&amp;E141))</f>
        <v/>
      </c>
      <c r="G141" s="16" t="n"/>
      <c r="H141" s="18">
        <f>IF(K141="","",IF(K141&lt;&gt;"OK","",SUMIFS('Ocupação'!$I$6:$I$505,'Ocupação'!$A$6:$A$505,F141,'Ocupação'!$M$6:$M$505,"Sim")))</f>
        <v/>
      </c>
      <c r="I141" s="18">
        <f>IF(K141="","",IF(K141&lt;&gt;"OK","",COUNTIFS('Ocupação'!$A$6:$A$505,F141,'Ocupação'!$M$6:$M$505,"Sim")))</f>
        <v/>
      </c>
      <c r="J141" s="19">
        <f>IF(K141="","",IF(K141&lt;&gt;"OK","REVISAR",IF(G141="Não","INATIVA",IF(H141&gt;0,"OCUPADA","VAZIA"))))</f>
        <v/>
      </c>
      <c r="K141" s="17">
        <f>IF(AND(A141="",B141="",C141="",D141="",E141="",G141=""),"",IF(COUNTBLANK(A141:E141)&gt;0,"ENDEREÇO INCOMPLETO",IF(COUNTIF($F$6:$F$205,F141)&gt;1,"ENDEREÇO DUPLICADO",IF(OR(G141="Sim",G141="Não"),"OK","REVISAR ATIVO"))))</f>
        <v/>
      </c>
    </row>
    <row r="142">
      <c r="A142" s="15" t="n"/>
      <c r="B142" s="16" t="n"/>
      <c r="C142" s="16" t="n"/>
      <c r="D142" s="16" t="n"/>
      <c r="E142" s="16" t="n"/>
      <c r="F142" s="17">
        <f>IF(COUNTA(A142:E142)=0,"",IF(COUNTBLANK(A142:E142)&gt;0,"INCOMPLETO",A142&amp;"|"&amp;B142&amp;"|"&amp;C142&amp;"|"&amp;D142&amp;"|"&amp;E142))</f>
        <v/>
      </c>
      <c r="G142" s="16" t="n"/>
      <c r="H142" s="18">
        <f>IF(K142="","",IF(K142&lt;&gt;"OK","",SUMIFS('Ocupação'!$I$6:$I$505,'Ocupação'!$A$6:$A$505,F142,'Ocupação'!$M$6:$M$505,"Sim")))</f>
        <v/>
      </c>
      <c r="I142" s="18">
        <f>IF(K142="","",IF(K142&lt;&gt;"OK","",COUNTIFS('Ocupação'!$A$6:$A$505,F142,'Ocupação'!$M$6:$M$505,"Sim")))</f>
        <v/>
      </c>
      <c r="J142" s="19">
        <f>IF(K142="","",IF(K142&lt;&gt;"OK","REVISAR",IF(G142="Não","INATIVA",IF(H142&gt;0,"OCUPADA","VAZIA"))))</f>
        <v/>
      </c>
      <c r="K142" s="17">
        <f>IF(AND(A142="",B142="",C142="",D142="",E142="",G142=""),"",IF(COUNTBLANK(A142:E142)&gt;0,"ENDEREÇO INCOMPLETO",IF(COUNTIF($F$6:$F$205,F142)&gt;1,"ENDEREÇO DUPLICADO",IF(OR(G142="Sim",G142="Não"),"OK","REVISAR ATIVO"))))</f>
        <v/>
      </c>
    </row>
    <row r="143">
      <c r="A143" s="15" t="n"/>
      <c r="B143" s="16" t="n"/>
      <c r="C143" s="16" t="n"/>
      <c r="D143" s="16" t="n"/>
      <c r="E143" s="16" t="n"/>
      <c r="F143" s="17">
        <f>IF(COUNTA(A143:E143)=0,"",IF(COUNTBLANK(A143:E143)&gt;0,"INCOMPLETO",A143&amp;"|"&amp;B143&amp;"|"&amp;C143&amp;"|"&amp;D143&amp;"|"&amp;E143))</f>
        <v/>
      </c>
      <c r="G143" s="16" t="n"/>
      <c r="H143" s="18">
        <f>IF(K143="","",IF(K143&lt;&gt;"OK","",SUMIFS('Ocupação'!$I$6:$I$505,'Ocupação'!$A$6:$A$505,F143,'Ocupação'!$M$6:$M$505,"Sim")))</f>
        <v/>
      </c>
      <c r="I143" s="18">
        <f>IF(K143="","",IF(K143&lt;&gt;"OK","",COUNTIFS('Ocupação'!$A$6:$A$505,F143,'Ocupação'!$M$6:$M$505,"Sim")))</f>
        <v/>
      </c>
      <c r="J143" s="19">
        <f>IF(K143="","",IF(K143&lt;&gt;"OK","REVISAR",IF(G143="Não","INATIVA",IF(H143&gt;0,"OCUPADA","VAZIA"))))</f>
        <v/>
      </c>
      <c r="K143" s="17">
        <f>IF(AND(A143="",B143="",C143="",D143="",E143="",G143=""),"",IF(COUNTBLANK(A143:E143)&gt;0,"ENDEREÇO INCOMPLETO",IF(COUNTIF($F$6:$F$205,F143)&gt;1,"ENDEREÇO DUPLICADO",IF(OR(G143="Sim",G143="Não"),"OK","REVISAR ATIVO"))))</f>
        <v/>
      </c>
    </row>
    <row r="144">
      <c r="A144" s="15" t="n"/>
      <c r="B144" s="16" t="n"/>
      <c r="C144" s="16" t="n"/>
      <c r="D144" s="16" t="n"/>
      <c r="E144" s="16" t="n"/>
      <c r="F144" s="17">
        <f>IF(COUNTA(A144:E144)=0,"",IF(COUNTBLANK(A144:E144)&gt;0,"INCOMPLETO",A144&amp;"|"&amp;B144&amp;"|"&amp;C144&amp;"|"&amp;D144&amp;"|"&amp;E144))</f>
        <v/>
      </c>
      <c r="G144" s="16" t="n"/>
      <c r="H144" s="18">
        <f>IF(K144="","",IF(K144&lt;&gt;"OK","",SUMIFS('Ocupação'!$I$6:$I$505,'Ocupação'!$A$6:$A$505,F144,'Ocupação'!$M$6:$M$505,"Sim")))</f>
        <v/>
      </c>
      <c r="I144" s="18">
        <f>IF(K144="","",IF(K144&lt;&gt;"OK","",COUNTIFS('Ocupação'!$A$6:$A$505,F144,'Ocupação'!$M$6:$M$505,"Sim")))</f>
        <v/>
      </c>
      <c r="J144" s="19">
        <f>IF(K144="","",IF(K144&lt;&gt;"OK","REVISAR",IF(G144="Não","INATIVA",IF(H144&gt;0,"OCUPADA","VAZIA"))))</f>
        <v/>
      </c>
      <c r="K144" s="17">
        <f>IF(AND(A144="",B144="",C144="",D144="",E144="",G144=""),"",IF(COUNTBLANK(A144:E144)&gt;0,"ENDEREÇO INCOMPLETO",IF(COUNTIF($F$6:$F$205,F144)&gt;1,"ENDEREÇO DUPLICADO",IF(OR(G144="Sim",G144="Não"),"OK","REVISAR ATIVO"))))</f>
        <v/>
      </c>
    </row>
    <row r="145">
      <c r="A145" s="15" t="n"/>
      <c r="B145" s="16" t="n"/>
      <c r="C145" s="16" t="n"/>
      <c r="D145" s="16" t="n"/>
      <c r="E145" s="16" t="n"/>
      <c r="F145" s="17">
        <f>IF(COUNTA(A145:E145)=0,"",IF(COUNTBLANK(A145:E145)&gt;0,"INCOMPLETO",A145&amp;"|"&amp;B145&amp;"|"&amp;C145&amp;"|"&amp;D145&amp;"|"&amp;E145))</f>
        <v/>
      </c>
      <c r="G145" s="16" t="n"/>
      <c r="H145" s="18">
        <f>IF(K145="","",IF(K145&lt;&gt;"OK","",SUMIFS('Ocupação'!$I$6:$I$505,'Ocupação'!$A$6:$A$505,F145,'Ocupação'!$M$6:$M$505,"Sim")))</f>
        <v/>
      </c>
      <c r="I145" s="18">
        <f>IF(K145="","",IF(K145&lt;&gt;"OK","",COUNTIFS('Ocupação'!$A$6:$A$505,F145,'Ocupação'!$M$6:$M$505,"Sim")))</f>
        <v/>
      </c>
      <c r="J145" s="19">
        <f>IF(K145="","",IF(K145&lt;&gt;"OK","REVISAR",IF(G145="Não","INATIVA",IF(H145&gt;0,"OCUPADA","VAZIA"))))</f>
        <v/>
      </c>
      <c r="K145" s="17">
        <f>IF(AND(A145="",B145="",C145="",D145="",E145="",G145=""),"",IF(COUNTBLANK(A145:E145)&gt;0,"ENDEREÇO INCOMPLETO",IF(COUNTIF($F$6:$F$205,F145)&gt;1,"ENDEREÇO DUPLICADO",IF(OR(G145="Sim",G145="Não"),"OK","REVISAR ATIVO"))))</f>
        <v/>
      </c>
    </row>
    <row r="146">
      <c r="A146" s="15" t="n"/>
      <c r="B146" s="16" t="n"/>
      <c r="C146" s="16" t="n"/>
      <c r="D146" s="16" t="n"/>
      <c r="E146" s="16" t="n"/>
      <c r="F146" s="17">
        <f>IF(COUNTA(A146:E146)=0,"",IF(COUNTBLANK(A146:E146)&gt;0,"INCOMPLETO",A146&amp;"|"&amp;B146&amp;"|"&amp;C146&amp;"|"&amp;D146&amp;"|"&amp;E146))</f>
        <v/>
      </c>
      <c r="G146" s="16" t="n"/>
      <c r="H146" s="18">
        <f>IF(K146="","",IF(K146&lt;&gt;"OK","",SUMIFS('Ocupação'!$I$6:$I$505,'Ocupação'!$A$6:$A$505,F146,'Ocupação'!$M$6:$M$505,"Sim")))</f>
        <v/>
      </c>
      <c r="I146" s="18">
        <f>IF(K146="","",IF(K146&lt;&gt;"OK","",COUNTIFS('Ocupação'!$A$6:$A$505,F146,'Ocupação'!$M$6:$M$505,"Sim")))</f>
        <v/>
      </c>
      <c r="J146" s="19">
        <f>IF(K146="","",IF(K146&lt;&gt;"OK","REVISAR",IF(G146="Não","INATIVA",IF(H146&gt;0,"OCUPADA","VAZIA"))))</f>
        <v/>
      </c>
      <c r="K146" s="17">
        <f>IF(AND(A146="",B146="",C146="",D146="",E146="",G146=""),"",IF(COUNTBLANK(A146:E146)&gt;0,"ENDEREÇO INCOMPLETO",IF(COUNTIF($F$6:$F$205,F146)&gt;1,"ENDEREÇO DUPLICADO",IF(OR(G146="Sim",G146="Não"),"OK","REVISAR ATIVO"))))</f>
        <v/>
      </c>
    </row>
    <row r="147">
      <c r="A147" s="15" t="n"/>
      <c r="B147" s="16" t="n"/>
      <c r="C147" s="16" t="n"/>
      <c r="D147" s="16" t="n"/>
      <c r="E147" s="16" t="n"/>
      <c r="F147" s="17">
        <f>IF(COUNTA(A147:E147)=0,"",IF(COUNTBLANK(A147:E147)&gt;0,"INCOMPLETO",A147&amp;"|"&amp;B147&amp;"|"&amp;C147&amp;"|"&amp;D147&amp;"|"&amp;E147))</f>
        <v/>
      </c>
      <c r="G147" s="16" t="n"/>
      <c r="H147" s="18">
        <f>IF(K147="","",IF(K147&lt;&gt;"OK","",SUMIFS('Ocupação'!$I$6:$I$505,'Ocupação'!$A$6:$A$505,F147,'Ocupação'!$M$6:$M$505,"Sim")))</f>
        <v/>
      </c>
      <c r="I147" s="18">
        <f>IF(K147="","",IF(K147&lt;&gt;"OK","",COUNTIFS('Ocupação'!$A$6:$A$505,F147,'Ocupação'!$M$6:$M$505,"Sim")))</f>
        <v/>
      </c>
      <c r="J147" s="19">
        <f>IF(K147="","",IF(K147&lt;&gt;"OK","REVISAR",IF(G147="Não","INATIVA",IF(H147&gt;0,"OCUPADA","VAZIA"))))</f>
        <v/>
      </c>
      <c r="K147" s="17">
        <f>IF(AND(A147="",B147="",C147="",D147="",E147="",G147=""),"",IF(COUNTBLANK(A147:E147)&gt;0,"ENDEREÇO INCOMPLETO",IF(COUNTIF($F$6:$F$205,F147)&gt;1,"ENDEREÇO DUPLICADO",IF(OR(G147="Sim",G147="Não"),"OK","REVISAR ATIVO"))))</f>
        <v/>
      </c>
    </row>
    <row r="148">
      <c r="A148" s="15" t="n"/>
      <c r="B148" s="16" t="n"/>
      <c r="C148" s="16" t="n"/>
      <c r="D148" s="16" t="n"/>
      <c r="E148" s="16" t="n"/>
      <c r="F148" s="17">
        <f>IF(COUNTA(A148:E148)=0,"",IF(COUNTBLANK(A148:E148)&gt;0,"INCOMPLETO",A148&amp;"|"&amp;B148&amp;"|"&amp;C148&amp;"|"&amp;D148&amp;"|"&amp;E148))</f>
        <v/>
      </c>
      <c r="G148" s="16" t="n"/>
      <c r="H148" s="18">
        <f>IF(K148="","",IF(K148&lt;&gt;"OK","",SUMIFS('Ocupação'!$I$6:$I$505,'Ocupação'!$A$6:$A$505,F148,'Ocupação'!$M$6:$M$505,"Sim")))</f>
        <v/>
      </c>
      <c r="I148" s="18">
        <f>IF(K148="","",IF(K148&lt;&gt;"OK","",COUNTIFS('Ocupação'!$A$6:$A$505,F148,'Ocupação'!$M$6:$M$505,"Sim")))</f>
        <v/>
      </c>
      <c r="J148" s="19">
        <f>IF(K148="","",IF(K148&lt;&gt;"OK","REVISAR",IF(G148="Não","INATIVA",IF(H148&gt;0,"OCUPADA","VAZIA"))))</f>
        <v/>
      </c>
      <c r="K148" s="17">
        <f>IF(AND(A148="",B148="",C148="",D148="",E148="",G148=""),"",IF(COUNTBLANK(A148:E148)&gt;0,"ENDEREÇO INCOMPLETO",IF(COUNTIF($F$6:$F$205,F148)&gt;1,"ENDEREÇO DUPLICADO",IF(OR(G148="Sim",G148="Não"),"OK","REVISAR ATIVO"))))</f>
        <v/>
      </c>
    </row>
    <row r="149">
      <c r="A149" s="15" t="n"/>
      <c r="B149" s="16" t="n"/>
      <c r="C149" s="16" t="n"/>
      <c r="D149" s="16" t="n"/>
      <c r="E149" s="16" t="n"/>
      <c r="F149" s="17">
        <f>IF(COUNTA(A149:E149)=0,"",IF(COUNTBLANK(A149:E149)&gt;0,"INCOMPLETO",A149&amp;"|"&amp;B149&amp;"|"&amp;C149&amp;"|"&amp;D149&amp;"|"&amp;E149))</f>
        <v/>
      </c>
      <c r="G149" s="16" t="n"/>
      <c r="H149" s="18">
        <f>IF(K149="","",IF(K149&lt;&gt;"OK","",SUMIFS('Ocupação'!$I$6:$I$505,'Ocupação'!$A$6:$A$505,F149,'Ocupação'!$M$6:$M$505,"Sim")))</f>
        <v/>
      </c>
      <c r="I149" s="18">
        <f>IF(K149="","",IF(K149&lt;&gt;"OK","",COUNTIFS('Ocupação'!$A$6:$A$505,F149,'Ocupação'!$M$6:$M$505,"Sim")))</f>
        <v/>
      </c>
      <c r="J149" s="19">
        <f>IF(K149="","",IF(K149&lt;&gt;"OK","REVISAR",IF(G149="Não","INATIVA",IF(H149&gt;0,"OCUPADA","VAZIA"))))</f>
        <v/>
      </c>
      <c r="K149" s="17">
        <f>IF(AND(A149="",B149="",C149="",D149="",E149="",G149=""),"",IF(COUNTBLANK(A149:E149)&gt;0,"ENDEREÇO INCOMPLETO",IF(COUNTIF($F$6:$F$205,F149)&gt;1,"ENDEREÇO DUPLICADO",IF(OR(G149="Sim",G149="Não"),"OK","REVISAR ATIVO"))))</f>
        <v/>
      </c>
    </row>
    <row r="150">
      <c r="A150" s="15" t="n"/>
      <c r="B150" s="16" t="n"/>
      <c r="C150" s="16" t="n"/>
      <c r="D150" s="16" t="n"/>
      <c r="E150" s="16" t="n"/>
      <c r="F150" s="17">
        <f>IF(COUNTA(A150:E150)=0,"",IF(COUNTBLANK(A150:E150)&gt;0,"INCOMPLETO",A150&amp;"|"&amp;B150&amp;"|"&amp;C150&amp;"|"&amp;D150&amp;"|"&amp;E150))</f>
        <v/>
      </c>
      <c r="G150" s="16" t="n"/>
      <c r="H150" s="18">
        <f>IF(K150="","",IF(K150&lt;&gt;"OK","",SUMIFS('Ocupação'!$I$6:$I$505,'Ocupação'!$A$6:$A$505,F150,'Ocupação'!$M$6:$M$505,"Sim")))</f>
        <v/>
      </c>
      <c r="I150" s="18">
        <f>IF(K150="","",IF(K150&lt;&gt;"OK","",COUNTIFS('Ocupação'!$A$6:$A$505,F150,'Ocupação'!$M$6:$M$505,"Sim")))</f>
        <v/>
      </c>
      <c r="J150" s="19">
        <f>IF(K150="","",IF(K150&lt;&gt;"OK","REVISAR",IF(G150="Não","INATIVA",IF(H150&gt;0,"OCUPADA","VAZIA"))))</f>
        <v/>
      </c>
      <c r="K150" s="17">
        <f>IF(AND(A150="",B150="",C150="",D150="",E150="",G150=""),"",IF(COUNTBLANK(A150:E150)&gt;0,"ENDEREÇO INCOMPLETO",IF(COUNTIF($F$6:$F$205,F150)&gt;1,"ENDEREÇO DUPLICADO",IF(OR(G150="Sim",G150="Não"),"OK","REVISAR ATIVO"))))</f>
        <v/>
      </c>
    </row>
    <row r="151">
      <c r="A151" s="15" t="n"/>
      <c r="B151" s="16" t="n"/>
      <c r="C151" s="16" t="n"/>
      <c r="D151" s="16" t="n"/>
      <c r="E151" s="16" t="n"/>
      <c r="F151" s="17">
        <f>IF(COUNTA(A151:E151)=0,"",IF(COUNTBLANK(A151:E151)&gt;0,"INCOMPLETO",A151&amp;"|"&amp;B151&amp;"|"&amp;C151&amp;"|"&amp;D151&amp;"|"&amp;E151))</f>
        <v/>
      </c>
      <c r="G151" s="16" t="n"/>
      <c r="H151" s="18">
        <f>IF(K151="","",IF(K151&lt;&gt;"OK","",SUMIFS('Ocupação'!$I$6:$I$505,'Ocupação'!$A$6:$A$505,F151,'Ocupação'!$M$6:$M$505,"Sim")))</f>
        <v/>
      </c>
      <c r="I151" s="18">
        <f>IF(K151="","",IF(K151&lt;&gt;"OK","",COUNTIFS('Ocupação'!$A$6:$A$505,F151,'Ocupação'!$M$6:$M$505,"Sim")))</f>
        <v/>
      </c>
      <c r="J151" s="19">
        <f>IF(K151="","",IF(K151&lt;&gt;"OK","REVISAR",IF(G151="Não","INATIVA",IF(H151&gt;0,"OCUPADA","VAZIA"))))</f>
        <v/>
      </c>
      <c r="K151" s="17">
        <f>IF(AND(A151="",B151="",C151="",D151="",E151="",G151=""),"",IF(COUNTBLANK(A151:E151)&gt;0,"ENDEREÇO INCOMPLETO",IF(COUNTIF($F$6:$F$205,F151)&gt;1,"ENDEREÇO DUPLICADO",IF(OR(G151="Sim",G151="Não"),"OK","REVISAR ATIVO"))))</f>
        <v/>
      </c>
    </row>
    <row r="152">
      <c r="A152" s="15" t="n"/>
      <c r="B152" s="16" t="n"/>
      <c r="C152" s="16" t="n"/>
      <c r="D152" s="16" t="n"/>
      <c r="E152" s="16" t="n"/>
      <c r="F152" s="17">
        <f>IF(COUNTA(A152:E152)=0,"",IF(COUNTBLANK(A152:E152)&gt;0,"INCOMPLETO",A152&amp;"|"&amp;B152&amp;"|"&amp;C152&amp;"|"&amp;D152&amp;"|"&amp;E152))</f>
        <v/>
      </c>
      <c r="G152" s="16" t="n"/>
      <c r="H152" s="18">
        <f>IF(K152="","",IF(K152&lt;&gt;"OK","",SUMIFS('Ocupação'!$I$6:$I$505,'Ocupação'!$A$6:$A$505,F152,'Ocupação'!$M$6:$M$505,"Sim")))</f>
        <v/>
      </c>
      <c r="I152" s="18">
        <f>IF(K152="","",IF(K152&lt;&gt;"OK","",COUNTIFS('Ocupação'!$A$6:$A$505,F152,'Ocupação'!$M$6:$M$505,"Sim")))</f>
        <v/>
      </c>
      <c r="J152" s="19">
        <f>IF(K152="","",IF(K152&lt;&gt;"OK","REVISAR",IF(G152="Não","INATIVA",IF(H152&gt;0,"OCUPADA","VAZIA"))))</f>
        <v/>
      </c>
      <c r="K152" s="17">
        <f>IF(AND(A152="",B152="",C152="",D152="",E152="",G152=""),"",IF(COUNTBLANK(A152:E152)&gt;0,"ENDEREÇO INCOMPLETO",IF(COUNTIF($F$6:$F$205,F152)&gt;1,"ENDEREÇO DUPLICADO",IF(OR(G152="Sim",G152="Não"),"OK","REVISAR ATIVO"))))</f>
        <v/>
      </c>
    </row>
    <row r="153">
      <c r="A153" s="15" t="n"/>
      <c r="B153" s="16" t="n"/>
      <c r="C153" s="16" t="n"/>
      <c r="D153" s="16" t="n"/>
      <c r="E153" s="16" t="n"/>
      <c r="F153" s="17">
        <f>IF(COUNTA(A153:E153)=0,"",IF(COUNTBLANK(A153:E153)&gt;0,"INCOMPLETO",A153&amp;"|"&amp;B153&amp;"|"&amp;C153&amp;"|"&amp;D153&amp;"|"&amp;E153))</f>
        <v/>
      </c>
      <c r="G153" s="16" t="n"/>
      <c r="H153" s="18">
        <f>IF(K153="","",IF(K153&lt;&gt;"OK","",SUMIFS('Ocupação'!$I$6:$I$505,'Ocupação'!$A$6:$A$505,F153,'Ocupação'!$M$6:$M$505,"Sim")))</f>
        <v/>
      </c>
      <c r="I153" s="18">
        <f>IF(K153="","",IF(K153&lt;&gt;"OK","",COUNTIFS('Ocupação'!$A$6:$A$505,F153,'Ocupação'!$M$6:$M$505,"Sim")))</f>
        <v/>
      </c>
      <c r="J153" s="19">
        <f>IF(K153="","",IF(K153&lt;&gt;"OK","REVISAR",IF(G153="Não","INATIVA",IF(H153&gt;0,"OCUPADA","VAZIA"))))</f>
        <v/>
      </c>
      <c r="K153" s="17">
        <f>IF(AND(A153="",B153="",C153="",D153="",E153="",G153=""),"",IF(COUNTBLANK(A153:E153)&gt;0,"ENDEREÇO INCOMPLETO",IF(COUNTIF($F$6:$F$205,F153)&gt;1,"ENDEREÇO DUPLICADO",IF(OR(G153="Sim",G153="Não"),"OK","REVISAR ATIVO"))))</f>
        <v/>
      </c>
    </row>
    <row r="154">
      <c r="A154" s="15" t="n"/>
      <c r="B154" s="16" t="n"/>
      <c r="C154" s="16" t="n"/>
      <c r="D154" s="16" t="n"/>
      <c r="E154" s="16" t="n"/>
      <c r="F154" s="17">
        <f>IF(COUNTA(A154:E154)=0,"",IF(COUNTBLANK(A154:E154)&gt;0,"INCOMPLETO",A154&amp;"|"&amp;B154&amp;"|"&amp;C154&amp;"|"&amp;D154&amp;"|"&amp;E154))</f>
        <v/>
      </c>
      <c r="G154" s="16" t="n"/>
      <c r="H154" s="18">
        <f>IF(K154="","",IF(K154&lt;&gt;"OK","",SUMIFS('Ocupação'!$I$6:$I$505,'Ocupação'!$A$6:$A$505,F154,'Ocupação'!$M$6:$M$505,"Sim")))</f>
        <v/>
      </c>
      <c r="I154" s="18">
        <f>IF(K154="","",IF(K154&lt;&gt;"OK","",COUNTIFS('Ocupação'!$A$6:$A$505,F154,'Ocupação'!$M$6:$M$505,"Sim")))</f>
        <v/>
      </c>
      <c r="J154" s="19">
        <f>IF(K154="","",IF(K154&lt;&gt;"OK","REVISAR",IF(G154="Não","INATIVA",IF(H154&gt;0,"OCUPADA","VAZIA"))))</f>
        <v/>
      </c>
      <c r="K154" s="17">
        <f>IF(AND(A154="",B154="",C154="",D154="",E154="",G154=""),"",IF(COUNTBLANK(A154:E154)&gt;0,"ENDEREÇO INCOMPLETO",IF(COUNTIF($F$6:$F$205,F154)&gt;1,"ENDEREÇO DUPLICADO",IF(OR(G154="Sim",G154="Não"),"OK","REVISAR ATIVO"))))</f>
        <v/>
      </c>
    </row>
    <row r="155">
      <c r="A155" s="15" t="n"/>
      <c r="B155" s="16" t="n"/>
      <c r="C155" s="16" t="n"/>
      <c r="D155" s="16" t="n"/>
      <c r="E155" s="16" t="n"/>
      <c r="F155" s="17">
        <f>IF(COUNTA(A155:E155)=0,"",IF(COUNTBLANK(A155:E155)&gt;0,"INCOMPLETO",A155&amp;"|"&amp;B155&amp;"|"&amp;C155&amp;"|"&amp;D155&amp;"|"&amp;E155))</f>
        <v/>
      </c>
      <c r="G155" s="16" t="n"/>
      <c r="H155" s="18">
        <f>IF(K155="","",IF(K155&lt;&gt;"OK","",SUMIFS('Ocupação'!$I$6:$I$505,'Ocupação'!$A$6:$A$505,F155,'Ocupação'!$M$6:$M$505,"Sim")))</f>
        <v/>
      </c>
      <c r="I155" s="18">
        <f>IF(K155="","",IF(K155&lt;&gt;"OK","",COUNTIFS('Ocupação'!$A$6:$A$505,F155,'Ocupação'!$M$6:$M$505,"Sim")))</f>
        <v/>
      </c>
      <c r="J155" s="19">
        <f>IF(K155="","",IF(K155&lt;&gt;"OK","REVISAR",IF(G155="Não","INATIVA",IF(H155&gt;0,"OCUPADA","VAZIA"))))</f>
        <v/>
      </c>
      <c r="K155" s="17">
        <f>IF(AND(A155="",B155="",C155="",D155="",E155="",G155=""),"",IF(COUNTBLANK(A155:E155)&gt;0,"ENDEREÇO INCOMPLETO",IF(COUNTIF($F$6:$F$205,F155)&gt;1,"ENDEREÇO DUPLICADO",IF(OR(G155="Sim",G155="Não"),"OK","REVISAR ATIVO"))))</f>
        <v/>
      </c>
    </row>
    <row r="156">
      <c r="A156" s="15" t="n"/>
      <c r="B156" s="16" t="n"/>
      <c r="C156" s="16" t="n"/>
      <c r="D156" s="16" t="n"/>
      <c r="E156" s="16" t="n"/>
      <c r="F156" s="17">
        <f>IF(COUNTA(A156:E156)=0,"",IF(COUNTBLANK(A156:E156)&gt;0,"INCOMPLETO",A156&amp;"|"&amp;B156&amp;"|"&amp;C156&amp;"|"&amp;D156&amp;"|"&amp;E156))</f>
        <v/>
      </c>
      <c r="G156" s="16" t="n"/>
      <c r="H156" s="18">
        <f>IF(K156="","",IF(K156&lt;&gt;"OK","",SUMIFS('Ocupação'!$I$6:$I$505,'Ocupação'!$A$6:$A$505,F156,'Ocupação'!$M$6:$M$505,"Sim")))</f>
        <v/>
      </c>
      <c r="I156" s="18">
        <f>IF(K156="","",IF(K156&lt;&gt;"OK","",COUNTIFS('Ocupação'!$A$6:$A$505,F156,'Ocupação'!$M$6:$M$505,"Sim")))</f>
        <v/>
      </c>
      <c r="J156" s="19">
        <f>IF(K156="","",IF(K156&lt;&gt;"OK","REVISAR",IF(G156="Não","INATIVA",IF(H156&gt;0,"OCUPADA","VAZIA"))))</f>
        <v/>
      </c>
      <c r="K156" s="17">
        <f>IF(AND(A156="",B156="",C156="",D156="",E156="",G156=""),"",IF(COUNTBLANK(A156:E156)&gt;0,"ENDEREÇO INCOMPLETO",IF(COUNTIF($F$6:$F$205,F156)&gt;1,"ENDEREÇO DUPLICADO",IF(OR(G156="Sim",G156="Não"),"OK","REVISAR ATIVO"))))</f>
        <v/>
      </c>
    </row>
    <row r="157">
      <c r="A157" s="15" t="n"/>
      <c r="B157" s="16" t="n"/>
      <c r="C157" s="16" t="n"/>
      <c r="D157" s="16" t="n"/>
      <c r="E157" s="16" t="n"/>
      <c r="F157" s="17">
        <f>IF(COUNTA(A157:E157)=0,"",IF(COUNTBLANK(A157:E157)&gt;0,"INCOMPLETO",A157&amp;"|"&amp;B157&amp;"|"&amp;C157&amp;"|"&amp;D157&amp;"|"&amp;E157))</f>
        <v/>
      </c>
      <c r="G157" s="16" t="n"/>
      <c r="H157" s="18">
        <f>IF(K157="","",IF(K157&lt;&gt;"OK","",SUMIFS('Ocupação'!$I$6:$I$505,'Ocupação'!$A$6:$A$505,F157,'Ocupação'!$M$6:$M$505,"Sim")))</f>
        <v/>
      </c>
      <c r="I157" s="18">
        <f>IF(K157="","",IF(K157&lt;&gt;"OK","",COUNTIFS('Ocupação'!$A$6:$A$505,F157,'Ocupação'!$M$6:$M$505,"Sim")))</f>
        <v/>
      </c>
      <c r="J157" s="19">
        <f>IF(K157="","",IF(K157&lt;&gt;"OK","REVISAR",IF(G157="Não","INATIVA",IF(H157&gt;0,"OCUPADA","VAZIA"))))</f>
        <v/>
      </c>
      <c r="K157" s="17">
        <f>IF(AND(A157="",B157="",C157="",D157="",E157="",G157=""),"",IF(COUNTBLANK(A157:E157)&gt;0,"ENDEREÇO INCOMPLETO",IF(COUNTIF($F$6:$F$205,F157)&gt;1,"ENDEREÇO DUPLICADO",IF(OR(G157="Sim",G157="Não"),"OK","REVISAR ATIVO"))))</f>
        <v/>
      </c>
    </row>
    <row r="158">
      <c r="A158" s="15" t="n"/>
      <c r="B158" s="16" t="n"/>
      <c r="C158" s="16" t="n"/>
      <c r="D158" s="16" t="n"/>
      <c r="E158" s="16" t="n"/>
      <c r="F158" s="17">
        <f>IF(COUNTA(A158:E158)=0,"",IF(COUNTBLANK(A158:E158)&gt;0,"INCOMPLETO",A158&amp;"|"&amp;B158&amp;"|"&amp;C158&amp;"|"&amp;D158&amp;"|"&amp;E158))</f>
        <v/>
      </c>
      <c r="G158" s="16" t="n"/>
      <c r="H158" s="18">
        <f>IF(K158="","",IF(K158&lt;&gt;"OK","",SUMIFS('Ocupação'!$I$6:$I$505,'Ocupação'!$A$6:$A$505,F158,'Ocupação'!$M$6:$M$505,"Sim")))</f>
        <v/>
      </c>
      <c r="I158" s="18">
        <f>IF(K158="","",IF(K158&lt;&gt;"OK","",COUNTIFS('Ocupação'!$A$6:$A$505,F158,'Ocupação'!$M$6:$M$505,"Sim")))</f>
        <v/>
      </c>
      <c r="J158" s="19">
        <f>IF(K158="","",IF(K158&lt;&gt;"OK","REVISAR",IF(G158="Não","INATIVA",IF(H158&gt;0,"OCUPADA","VAZIA"))))</f>
        <v/>
      </c>
      <c r="K158" s="17">
        <f>IF(AND(A158="",B158="",C158="",D158="",E158="",G158=""),"",IF(COUNTBLANK(A158:E158)&gt;0,"ENDEREÇO INCOMPLETO",IF(COUNTIF($F$6:$F$205,F158)&gt;1,"ENDEREÇO DUPLICADO",IF(OR(G158="Sim",G158="Não"),"OK","REVISAR ATIVO"))))</f>
        <v/>
      </c>
    </row>
    <row r="159">
      <c r="A159" s="15" t="n"/>
      <c r="B159" s="16" t="n"/>
      <c r="C159" s="16" t="n"/>
      <c r="D159" s="16" t="n"/>
      <c r="E159" s="16" t="n"/>
      <c r="F159" s="17">
        <f>IF(COUNTA(A159:E159)=0,"",IF(COUNTBLANK(A159:E159)&gt;0,"INCOMPLETO",A159&amp;"|"&amp;B159&amp;"|"&amp;C159&amp;"|"&amp;D159&amp;"|"&amp;E159))</f>
        <v/>
      </c>
      <c r="G159" s="16" t="n"/>
      <c r="H159" s="18">
        <f>IF(K159="","",IF(K159&lt;&gt;"OK","",SUMIFS('Ocupação'!$I$6:$I$505,'Ocupação'!$A$6:$A$505,F159,'Ocupação'!$M$6:$M$505,"Sim")))</f>
        <v/>
      </c>
      <c r="I159" s="18">
        <f>IF(K159="","",IF(K159&lt;&gt;"OK","",COUNTIFS('Ocupação'!$A$6:$A$505,F159,'Ocupação'!$M$6:$M$505,"Sim")))</f>
        <v/>
      </c>
      <c r="J159" s="19">
        <f>IF(K159="","",IF(K159&lt;&gt;"OK","REVISAR",IF(G159="Não","INATIVA",IF(H159&gt;0,"OCUPADA","VAZIA"))))</f>
        <v/>
      </c>
      <c r="K159" s="17">
        <f>IF(AND(A159="",B159="",C159="",D159="",E159="",G159=""),"",IF(COUNTBLANK(A159:E159)&gt;0,"ENDEREÇO INCOMPLETO",IF(COUNTIF($F$6:$F$205,F159)&gt;1,"ENDEREÇO DUPLICADO",IF(OR(G159="Sim",G159="Não"),"OK","REVISAR ATIVO"))))</f>
        <v/>
      </c>
    </row>
    <row r="160">
      <c r="A160" s="15" t="n"/>
      <c r="B160" s="16" t="n"/>
      <c r="C160" s="16" t="n"/>
      <c r="D160" s="16" t="n"/>
      <c r="E160" s="16" t="n"/>
      <c r="F160" s="17">
        <f>IF(COUNTA(A160:E160)=0,"",IF(COUNTBLANK(A160:E160)&gt;0,"INCOMPLETO",A160&amp;"|"&amp;B160&amp;"|"&amp;C160&amp;"|"&amp;D160&amp;"|"&amp;E160))</f>
        <v/>
      </c>
      <c r="G160" s="16" t="n"/>
      <c r="H160" s="18">
        <f>IF(K160="","",IF(K160&lt;&gt;"OK","",SUMIFS('Ocupação'!$I$6:$I$505,'Ocupação'!$A$6:$A$505,F160,'Ocupação'!$M$6:$M$505,"Sim")))</f>
        <v/>
      </c>
      <c r="I160" s="18">
        <f>IF(K160="","",IF(K160&lt;&gt;"OK","",COUNTIFS('Ocupação'!$A$6:$A$505,F160,'Ocupação'!$M$6:$M$505,"Sim")))</f>
        <v/>
      </c>
      <c r="J160" s="19">
        <f>IF(K160="","",IF(K160&lt;&gt;"OK","REVISAR",IF(G160="Não","INATIVA",IF(H160&gt;0,"OCUPADA","VAZIA"))))</f>
        <v/>
      </c>
      <c r="K160" s="17">
        <f>IF(AND(A160="",B160="",C160="",D160="",E160="",G160=""),"",IF(COUNTBLANK(A160:E160)&gt;0,"ENDEREÇO INCOMPLETO",IF(COUNTIF($F$6:$F$205,F160)&gt;1,"ENDEREÇO DUPLICADO",IF(OR(G160="Sim",G160="Não"),"OK","REVISAR ATIVO"))))</f>
        <v/>
      </c>
    </row>
    <row r="161">
      <c r="A161" s="15" t="n"/>
      <c r="B161" s="16" t="n"/>
      <c r="C161" s="16" t="n"/>
      <c r="D161" s="16" t="n"/>
      <c r="E161" s="16" t="n"/>
      <c r="F161" s="17">
        <f>IF(COUNTA(A161:E161)=0,"",IF(COUNTBLANK(A161:E161)&gt;0,"INCOMPLETO",A161&amp;"|"&amp;B161&amp;"|"&amp;C161&amp;"|"&amp;D161&amp;"|"&amp;E161))</f>
        <v/>
      </c>
      <c r="G161" s="16" t="n"/>
      <c r="H161" s="18">
        <f>IF(K161="","",IF(K161&lt;&gt;"OK","",SUMIFS('Ocupação'!$I$6:$I$505,'Ocupação'!$A$6:$A$505,F161,'Ocupação'!$M$6:$M$505,"Sim")))</f>
        <v/>
      </c>
      <c r="I161" s="18">
        <f>IF(K161="","",IF(K161&lt;&gt;"OK","",COUNTIFS('Ocupação'!$A$6:$A$505,F161,'Ocupação'!$M$6:$M$505,"Sim")))</f>
        <v/>
      </c>
      <c r="J161" s="19">
        <f>IF(K161="","",IF(K161&lt;&gt;"OK","REVISAR",IF(G161="Não","INATIVA",IF(H161&gt;0,"OCUPADA","VAZIA"))))</f>
        <v/>
      </c>
      <c r="K161" s="17">
        <f>IF(AND(A161="",B161="",C161="",D161="",E161="",G161=""),"",IF(COUNTBLANK(A161:E161)&gt;0,"ENDEREÇO INCOMPLETO",IF(COUNTIF($F$6:$F$205,F161)&gt;1,"ENDEREÇO DUPLICADO",IF(OR(G161="Sim",G161="Não"),"OK","REVISAR ATIVO"))))</f>
        <v/>
      </c>
    </row>
    <row r="162">
      <c r="A162" s="15" t="n"/>
      <c r="B162" s="16" t="n"/>
      <c r="C162" s="16" t="n"/>
      <c r="D162" s="16" t="n"/>
      <c r="E162" s="16" t="n"/>
      <c r="F162" s="17">
        <f>IF(COUNTA(A162:E162)=0,"",IF(COUNTBLANK(A162:E162)&gt;0,"INCOMPLETO",A162&amp;"|"&amp;B162&amp;"|"&amp;C162&amp;"|"&amp;D162&amp;"|"&amp;E162))</f>
        <v/>
      </c>
      <c r="G162" s="16" t="n"/>
      <c r="H162" s="18">
        <f>IF(K162="","",IF(K162&lt;&gt;"OK","",SUMIFS('Ocupação'!$I$6:$I$505,'Ocupação'!$A$6:$A$505,F162,'Ocupação'!$M$6:$M$505,"Sim")))</f>
        <v/>
      </c>
      <c r="I162" s="18">
        <f>IF(K162="","",IF(K162&lt;&gt;"OK","",COUNTIFS('Ocupação'!$A$6:$A$505,F162,'Ocupação'!$M$6:$M$505,"Sim")))</f>
        <v/>
      </c>
      <c r="J162" s="19">
        <f>IF(K162="","",IF(K162&lt;&gt;"OK","REVISAR",IF(G162="Não","INATIVA",IF(H162&gt;0,"OCUPADA","VAZIA"))))</f>
        <v/>
      </c>
      <c r="K162" s="17">
        <f>IF(AND(A162="",B162="",C162="",D162="",E162="",G162=""),"",IF(COUNTBLANK(A162:E162)&gt;0,"ENDEREÇO INCOMPLETO",IF(COUNTIF($F$6:$F$205,F162)&gt;1,"ENDEREÇO DUPLICADO",IF(OR(G162="Sim",G162="Não"),"OK","REVISAR ATIVO"))))</f>
        <v/>
      </c>
    </row>
    <row r="163">
      <c r="A163" s="15" t="n"/>
      <c r="B163" s="16" t="n"/>
      <c r="C163" s="16" t="n"/>
      <c r="D163" s="16" t="n"/>
      <c r="E163" s="16" t="n"/>
      <c r="F163" s="17">
        <f>IF(COUNTA(A163:E163)=0,"",IF(COUNTBLANK(A163:E163)&gt;0,"INCOMPLETO",A163&amp;"|"&amp;B163&amp;"|"&amp;C163&amp;"|"&amp;D163&amp;"|"&amp;E163))</f>
        <v/>
      </c>
      <c r="G163" s="16" t="n"/>
      <c r="H163" s="18">
        <f>IF(K163="","",IF(K163&lt;&gt;"OK","",SUMIFS('Ocupação'!$I$6:$I$505,'Ocupação'!$A$6:$A$505,F163,'Ocupação'!$M$6:$M$505,"Sim")))</f>
        <v/>
      </c>
      <c r="I163" s="18">
        <f>IF(K163="","",IF(K163&lt;&gt;"OK","",COUNTIFS('Ocupação'!$A$6:$A$505,F163,'Ocupação'!$M$6:$M$505,"Sim")))</f>
        <v/>
      </c>
      <c r="J163" s="19">
        <f>IF(K163="","",IF(K163&lt;&gt;"OK","REVISAR",IF(G163="Não","INATIVA",IF(H163&gt;0,"OCUPADA","VAZIA"))))</f>
        <v/>
      </c>
      <c r="K163" s="17">
        <f>IF(AND(A163="",B163="",C163="",D163="",E163="",G163=""),"",IF(COUNTBLANK(A163:E163)&gt;0,"ENDEREÇO INCOMPLETO",IF(COUNTIF($F$6:$F$205,F163)&gt;1,"ENDEREÇO DUPLICADO",IF(OR(G163="Sim",G163="Não"),"OK","REVISAR ATIVO"))))</f>
        <v/>
      </c>
    </row>
    <row r="164">
      <c r="A164" s="15" t="n"/>
      <c r="B164" s="16" t="n"/>
      <c r="C164" s="16" t="n"/>
      <c r="D164" s="16" t="n"/>
      <c r="E164" s="16" t="n"/>
      <c r="F164" s="17">
        <f>IF(COUNTA(A164:E164)=0,"",IF(COUNTBLANK(A164:E164)&gt;0,"INCOMPLETO",A164&amp;"|"&amp;B164&amp;"|"&amp;C164&amp;"|"&amp;D164&amp;"|"&amp;E164))</f>
        <v/>
      </c>
      <c r="G164" s="16" t="n"/>
      <c r="H164" s="18">
        <f>IF(K164="","",IF(K164&lt;&gt;"OK","",SUMIFS('Ocupação'!$I$6:$I$505,'Ocupação'!$A$6:$A$505,F164,'Ocupação'!$M$6:$M$505,"Sim")))</f>
        <v/>
      </c>
      <c r="I164" s="18">
        <f>IF(K164="","",IF(K164&lt;&gt;"OK","",COUNTIFS('Ocupação'!$A$6:$A$505,F164,'Ocupação'!$M$6:$M$505,"Sim")))</f>
        <v/>
      </c>
      <c r="J164" s="19">
        <f>IF(K164="","",IF(K164&lt;&gt;"OK","REVISAR",IF(G164="Não","INATIVA",IF(H164&gt;0,"OCUPADA","VAZIA"))))</f>
        <v/>
      </c>
      <c r="K164" s="17">
        <f>IF(AND(A164="",B164="",C164="",D164="",E164="",G164=""),"",IF(COUNTBLANK(A164:E164)&gt;0,"ENDEREÇO INCOMPLETO",IF(COUNTIF($F$6:$F$205,F164)&gt;1,"ENDEREÇO DUPLICADO",IF(OR(G164="Sim",G164="Não"),"OK","REVISAR ATIVO"))))</f>
        <v/>
      </c>
    </row>
    <row r="165">
      <c r="A165" s="15" t="n"/>
      <c r="B165" s="16" t="n"/>
      <c r="C165" s="16" t="n"/>
      <c r="D165" s="16" t="n"/>
      <c r="E165" s="16" t="n"/>
      <c r="F165" s="17">
        <f>IF(COUNTA(A165:E165)=0,"",IF(COUNTBLANK(A165:E165)&gt;0,"INCOMPLETO",A165&amp;"|"&amp;B165&amp;"|"&amp;C165&amp;"|"&amp;D165&amp;"|"&amp;E165))</f>
        <v/>
      </c>
      <c r="G165" s="16" t="n"/>
      <c r="H165" s="18">
        <f>IF(K165="","",IF(K165&lt;&gt;"OK","",SUMIFS('Ocupação'!$I$6:$I$505,'Ocupação'!$A$6:$A$505,F165,'Ocupação'!$M$6:$M$505,"Sim")))</f>
        <v/>
      </c>
      <c r="I165" s="18">
        <f>IF(K165="","",IF(K165&lt;&gt;"OK","",COUNTIFS('Ocupação'!$A$6:$A$505,F165,'Ocupação'!$M$6:$M$505,"Sim")))</f>
        <v/>
      </c>
      <c r="J165" s="19">
        <f>IF(K165="","",IF(K165&lt;&gt;"OK","REVISAR",IF(G165="Não","INATIVA",IF(H165&gt;0,"OCUPADA","VAZIA"))))</f>
        <v/>
      </c>
      <c r="K165" s="17">
        <f>IF(AND(A165="",B165="",C165="",D165="",E165="",G165=""),"",IF(COUNTBLANK(A165:E165)&gt;0,"ENDEREÇO INCOMPLETO",IF(COUNTIF($F$6:$F$205,F165)&gt;1,"ENDEREÇO DUPLICADO",IF(OR(G165="Sim",G165="Não"),"OK","REVISAR ATIVO"))))</f>
        <v/>
      </c>
    </row>
    <row r="166">
      <c r="A166" s="15" t="n"/>
      <c r="B166" s="16" t="n"/>
      <c r="C166" s="16" t="n"/>
      <c r="D166" s="16" t="n"/>
      <c r="E166" s="16" t="n"/>
      <c r="F166" s="17">
        <f>IF(COUNTA(A166:E166)=0,"",IF(COUNTBLANK(A166:E166)&gt;0,"INCOMPLETO",A166&amp;"|"&amp;B166&amp;"|"&amp;C166&amp;"|"&amp;D166&amp;"|"&amp;E166))</f>
        <v/>
      </c>
      <c r="G166" s="16" t="n"/>
      <c r="H166" s="18">
        <f>IF(K166="","",IF(K166&lt;&gt;"OK","",SUMIFS('Ocupação'!$I$6:$I$505,'Ocupação'!$A$6:$A$505,F166,'Ocupação'!$M$6:$M$505,"Sim")))</f>
        <v/>
      </c>
      <c r="I166" s="18">
        <f>IF(K166="","",IF(K166&lt;&gt;"OK","",COUNTIFS('Ocupação'!$A$6:$A$505,F166,'Ocupação'!$M$6:$M$505,"Sim")))</f>
        <v/>
      </c>
      <c r="J166" s="19">
        <f>IF(K166="","",IF(K166&lt;&gt;"OK","REVISAR",IF(G166="Não","INATIVA",IF(H166&gt;0,"OCUPADA","VAZIA"))))</f>
        <v/>
      </c>
      <c r="K166" s="17">
        <f>IF(AND(A166="",B166="",C166="",D166="",E166="",G166=""),"",IF(COUNTBLANK(A166:E166)&gt;0,"ENDEREÇO INCOMPLETO",IF(COUNTIF($F$6:$F$205,F166)&gt;1,"ENDEREÇO DUPLICADO",IF(OR(G166="Sim",G166="Não"),"OK","REVISAR ATIVO"))))</f>
        <v/>
      </c>
    </row>
    <row r="167">
      <c r="A167" s="15" t="n"/>
      <c r="B167" s="16" t="n"/>
      <c r="C167" s="16" t="n"/>
      <c r="D167" s="16" t="n"/>
      <c r="E167" s="16" t="n"/>
      <c r="F167" s="17">
        <f>IF(COUNTA(A167:E167)=0,"",IF(COUNTBLANK(A167:E167)&gt;0,"INCOMPLETO",A167&amp;"|"&amp;B167&amp;"|"&amp;C167&amp;"|"&amp;D167&amp;"|"&amp;E167))</f>
        <v/>
      </c>
      <c r="G167" s="16" t="n"/>
      <c r="H167" s="18">
        <f>IF(K167="","",IF(K167&lt;&gt;"OK","",SUMIFS('Ocupação'!$I$6:$I$505,'Ocupação'!$A$6:$A$505,F167,'Ocupação'!$M$6:$M$505,"Sim")))</f>
        <v/>
      </c>
      <c r="I167" s="18">
        <f>IF(K167="","",IF(K167&lt;&gt;"OK","",COUNTIFS('Ocupação'!$A$6:$A$505,F167,'Ocupação'!$M$6:$M$505,"Sim")))</f>
        <v/>
      </c>
      <c r="J167" s="19">
        <f>IF(K167="","",IF(K167&lt;&gt;"OK","REVISAR",IF(G167="Não","INATIVA",IF(H167&gt;0,"OCUPADA","VAZIA"))))</f>
        <v/>
      </c>
      <c r="K167" s="17">
        <f>IF(AND(A167="",B167="",C167="",D167="",E167="",G167=""),"",IF(COUNTBLANK(A167:E167)&gt;0,"ENDEREÇO INCOMPLETO",IF(COUNTIF($F$6:$F$205,F167)&gt;1,"ENDEREÇO DUPLICADO",IF(OR(G167="Sim",G167="Não"),"OK","REVISAR ATIVO"))))</f>
        <v/>
      </c>
    </row>
    <row r="168">
      <c r="A168" s="15" t="n"/>
      <c r="B168" s="16" t="n"/>
      <c r="C168" s="16" t="n"/>
      <c r="D168" s="16" t="n"/>
      <c r="E168" s="16" t="n"/>
      <c r="F168" s="17">
        <f>IF(COUNTA(A168:E168)=0,"",IF(COUNTBLANK(A168:E168)&gt;0,"INCOMPLETO",A168&amp;"|"&amp;B168&amp;"|"&amp;C168&amp;"|"&amp;D168&amp;"|"&amp;E168))</f>
        <v/>
      </c>
      <c r="G168" s="16" t="n"/>
      <c r="H168" s="18">
        <f>IF(K168="","",IF(K168&lt;&gt;"OK","",SUMIFS('Ocupação'!$I$6:$I$505,'Ocupação'!$A$6:$A$505,F168,'Ocupação'!$M$6:$M$505,"Sim")))</f>
        <v/>
      </c>
      <c r="I168" s="18">
        <f>IF(K168="","",IF(K168&lt;&gt;"OK","",COUNTIFS('Ocupação'!$A$6:$A$505,F168,'Ocupação'!$M$6:$M$505,"Sim")))</f>
        <v/>
      </c>
      <c r="J168" s="19">
        <f>IF(K168="","",IF(K168&lt;&gt;"OK","REVISAR",IF(G168="Não","INATIVA",IF(H168&gt;0,"OCUPADA","VAZIA"))))</f>
        <v/>
      </c>
      <c r="K168" s="17">
        <f>IF(AND(A168="",B168="",C168="",D168="",E168="",G168=""),"",IF(COUNTBLANK(A168:E168)&gt;0,"ENDEREÇO INCOMPLETO",IF(COUNTIF($F$6:$F$205,F168)&gt;1,"ENDEREÇO DUPLICADO",IF(OR(G168="Sim",G168="Não"),"OK","REVISAR ATIVO"))))</f>
        <v/>
      </c>
    </row>
    <row r="169">
      <c r="A169" s="15" t="n"/>
      <c r="B169" s="16" t="n"/>
      <c r="C169" s="16" t="n"/>
      <c r="D169" s="16" t="n"/>
      <c r="E169" s="16" t="n"/>
      <c r="F169" s="17">
        <f>IF(COUNTA(A169:E169)=0,"",IF(COUNTBLANK(A169:E169)&gt;0,"INCOMPLETO",A169&amp;"|"&amp;B169&amp;"|"&amp;C169&amp;"|"&amp;D169&amp;"|"&amp;E169))</f>
        <v/>
      </c>
      <c r="G169" s="16" t="n"/>
      <c r="H169" s="18">
        <f>IF(K169="","",IF(K169&lt;&gt;"OK","",SUMIFS('Ocupação'!$I$6:$I$505,'Ocupação'!$A$6:$A$505,F169,'Ocupação'!$M$6:$M$505,"Sim")))</f>
        <v/>
      </c>
      <c r="I169" s="18">
        <f>IF(K169="","",IF(K169&lt;&gt;"OK","",COUNTIFS('Ocupação'!$A$6:$A$505,F169,'Ocupação'!$M$6:$M$505,"Sim")))</f>
        <v/>
      </c>
      <c r="J169" s="19">
        <f>IF(K169="","",IF(K169&lt;&gt;"OK","REVISAR",IF(G169="Não","INATIVA",IF(H169&gt;0,"OCUPADA","VAZIA"))))</f>
        <v/>
      </c>
      <c r="K169" s="17">
        <f>IF(AND(A169="",B169="",C169="",D169="",E169="",G169=""),"",IF(COUNTBLANK(A169:E169)&gt;0,"ENDEREÇO INCOMPLETO",IF(COUNTIF($F$6:$F$205,F169)&gt;1,"ENDEREÇO DUPLICADO",IF(OR(G169="Sim",G169="Não"),"OK","REVISAR ATIVO"))))</f>
        <v/>
      </c>
    </row>
    <row r="170">
      <c r="A170" s="15" t="n"/>
      <c r="B170" s="16" t="n"/>
      <c r="C170" s="16" t="n"/>
      <c r="D170" s="16" t="n"/>
      <c r="E170" s="16" t="n"/>
      <c r="F170" s="17">
        <f>IF(COUNTA(A170:E170)=0,"",IF(COUNTBLANK(A170:E170)&gt;0,"INCOMPLETO",A170&amp;"|"&amp;B170&amp;"|"&amp;C170&amp;"|"&amp;D170&amp;"|"&amp;E170))</f>
        <v/>
      </c>
      <c r="G170" s="16" t="n"/>
      <c r="H170" s="18">
        <f>IF(K170="","",IF(K170&lt;&gt;"OK","",SUMIFS('Ocupação'!$I$6:$I$505,'Ocupação'!$A$6:$A$505,F170,'Ocupação'!$M$6:$M$505,"Sim")))</f>
        <v/>
      </c>
      <c r="I170" s="18">
        <f>IF(K170="","",IF(K170&lt;&gt;"OK","",COUNTIFS('Ocupação'!$A$6:$A$505,F170,'Ocupação'!$M$6:$M$505,"Sim")))</f>
        <v/>
      </c>
      <c r="J170" s="19">
        <f>IF(K170="","",IF(K170&lt;&gt;"OK","REVISAR",IF(G170="Não","INATIVA",IF(H170&gt;0,"OCUPADA","VAZIA"))))</f>
        <v/>
      </c>
      <c r="K170" s="17">
        <f>IF(AND(A170="",B170="",C170="",D170="",E170="",G170=""),"",IF(COUNTBLANK(A170:E170)&gt;0,"ENDEREÇO INCOMPLETO",IF(COUNTIF($F$6:$F$205,F170)&gt;1,"ENDEREÇO DUPLICADO",IF(OR(G170="Sim",G170="Não"),"OK","REVISAR ATIVO"))))</f>
        <v/>
      </c>
    </row>
    <row r="171">
      <c r="A171" s="15" t="n"/>
      <c r="B171" s="16" t="n"/>
      <c r="C171" s="16" t="n"/>
      <c r="D171" s="16" t="n"/>
      <c r="E171" s="16" t="n"/>
      <c r="F171" s="17">
        <f>IF(COUNTA(A171:E171)=0,"",IF(COUNTBLANK(A171:E171)&gt;0,"INCOMPLETO",A171&amp;"|"&amp;B171&amp;"|"&amp;C171&amp;"|"&amp;D171&amp;"|"&amp;E171))</f>
        <v/>
      </c>
      <c r="G171" s="16" t="n"/>
      <c r="H171" s="18">
        <f>IF(K171="","",IF(K171&lt;&gt;"OK","",SUMIFS('Ocupação'!$I$6:$I$505,'Ocupação'!$A$6:$A$505,F171,'Ocupação'!$M$6:$M$505,"Sim")))</f>
        <v/>
      </c>
      <c r="I171" s="18">
        <f>IF(K171="","",IF(K171&lt;&gt;"OK","",COUNTIFS('Ocupação'!$A$6:$A$505,F171,'Ocupação'!$M$6:$M$505,"Sim")))</f>
        <v/>
      </c>
      <c r="J171" s="19">
        <f>IF(K171="","",IF(K171&lt;&gt;"OK","REVISAR",IF(G171="Não","INATIVA",IF(H171&gt;0,"OCUPADA","VAZIA"))))</f>
        <v/>
      </c>
      <c r="K171" s="17">
        <f>IF(AND(A171="",B171="",C171="",D171="",E171="",G171=""),"",IF(COUNTBLANK(A171:E171)&gt;0,"ENDEREÇO INCOMPLETO",IF(COUNTIF($F$6:$F$205,F171)&gt;1,"ENDEREÇO DUPLICADO",IF(OR(G171="Sim",G171="Não"),"OK","REVISAR ATIVO"))))</f>
        <v/>
      </c>
    </row>
    <row r="172">
      <c r="A172" s="15" t="n"/>
      <c r="B172" s="16" t="n"/>
      <c r="C172" s="16" t="n"/>
      <c r="D172" s="16" t="n"/>
      <c r="E172" s="16" t="n"/>
      <c r="F172" s="17">
        <f>IF(COUNTA(A172:E172)=0,"",IF(COUNTBLANK(A172:E172)&gt;0,"INCOMPLETO",A172&amp;"|"&amp;B172&amp;"|"&amp;C172&amp;"|"&amp;D172&amp;"|"&amp;E172))</f>
        <v/>
      </c>
      <c r="G172" s="16" t="n"/>
      <c r="H172" s="18">
        <f>IF(K172="","",IF(K172&lt;&gt;"OK","",SUMIFS('Ocupação'!$I$6:$I$505,'Ocupação'!$A$6:$A$505,F172,'Ocupação'!$M$6:$M$505,"Sim")))</f>
        <v/>
      </c>
      <c r="I172" s="18">
        <f>IF(K172="","",IF(K172&lt;&gt;"OK","",COUNTIFS('Ocupação'!$A$6:$A$505,F172,'Ocupação'!$M$6:$M$505,"Sim")))</f>
        <v/>
      </c>
      <c r="J172" s="19">
        <f>IF(K172="","",IF(K172&lt;&gt;"OK","REVISAR",IF(G172="Não","INATIVA",IF(H172&gt;0,"OCUPADA","VAZIA"))))</f>
        <v/>
      </c>
      <c r="K172" s="17">
        <f>IF(AND(A172="",B172="",C172="",D172="",E172="",G172=""),"",IF(COUNTBLANK(A172:E172)&gt;0,"ENDEREÇO INCOMPLETO",IF(COUNTIF($F$6:$F$205,F172)&gt;1,"ENDEREÇO DUPLICADO",IF(OR(G172="Sim",G172="Não"),"OK","REVISAR ATIVO"))))</f>
        <v/>
      </c>
    </row>
    <row r="173">
      <c r="A173" s="15" t="n"/>
      <c r="B173" s="16" t="n"/>
      <c r="C173" s="16" t="n"/>
      <c r="D173" s="16" t="n"/>
      <c r="E173" s="16" t="n"/>
      <c r="F173" s="17">
        <f>IF(COUNTA(A173:E173)=0,"",IF(COUNTBLANK(A173:E173)&gt;0,"INCOMPLETO",A173&amp;"|"&amp;B173&amp;"|"&amp;C173&amp;"|"&amp;D173&amp;"|"&amp;E173))</f>
        <v/>
      </c>
      <c r="G173" s="16" t="n"/>
      <c r="H173" s="18">
        <f>IF(K173="","",IF(K173&lt;&gt;"OK","",SUMIFS('Ocupação'!$I$6:$I$505,'Ocupação'!$A$6:$A$505,F173,'Ocupação'!$M$6:$M$505,"Sim")))</f>
        <v/>
      </c>
      <c r="I173" s="18">
        <f>IF(K173="","",IF(K173&lt;&gt;"OK","",COUNTIFS('Ocupação'!$A$6:$A$505,F173,'Ocupação'!$M$6:$M$505,"Sim")))</f>
        <v/>
      </c>
      <c r="J173" s="19">
        <f>IF(K173="","",IF(K173&lt;&gt;"OK","REVISAR",IF(G173="Não","INATIVA",IF(H173&gt;0,"OCUPADA","VAZIA"))))</f>
        <v/>
      </c>
      <c r="K173" s="17">
        <f>IF(AND(A173="",B173="",C173="",D173="",E173="",G173=""),"",IF(COUNTBLANK(A173:E173)&gt;0,"ENDEREÇO INCOMPLETO",IF(COUNTIF($F$6:$F$205,F173)&gt;1,"ENDEREÇO DUPLICADO",IF(OR(G173="Sim",G173="Não"),"OK","REVISAR ATIVO"))))</f>
        <v/>
      </c>
    </row>
    <row r="174">
      <c r="A174" s="15" t="n"/>
      <c r="B174" s="16" t="n"/>
      <c r="C174" s="16" t="n"/>
      <c r="D174" s="16" t="n"/>
      <c r="E174" s="16" t="n"/>
      <c r="F174" s="17">
        <f>IF(COUNTA(A174:E174)=0,"",IF(COUNTBLANK(A174:E174)&gt;0,"INCOMPLETO",A174&amp;"|"&amp;B174&amp;"|"&amp;C174&amp;"|"&amp;D174&amp;"|"&amp;E174))</f>
        <v/>
      </c>
      <c r="G174" s="16" t="n"/>
      <c r="H174" s="18">
        <f>IF(K174="","",IF(K174&lt;&gt;"OK","",SUMIFS('Ocupação'!$I$6:$I$505,'Ocupação'!$A$6:$A$505,F174,'Ocupação'!$M$6:$M$505,"Sim")))</f>
        <v/>
      </c>
      <c r="I174" s="18">
        <f>IF(K174="","",IF(K174&lt;&gt;"OK","",COUNTIFS('Ocupação'!$A$6:$A$505,F174,'Ocupação'!$M$6:$M$505,"Sim")))</f>
        <v/>
      </c>
      <c r="J174" s="19">
        <f>IF(K174="","",IF(K174&lt;&gt;"OK","REVISAR",IF(G174="Não","INATIVA",IF(H174&gt;0,"OCUPADA","VAZIA"))))</f>
        <v/>
      </c>
      <c r="K174" s="17">
        <f>IF(AND(A174="",B174="",C174="",D174="",E174="",G174=""),"",IF(COUNTBLANK(A174:E174)&gt;0,"ENDEREÇO INCOMPLETO",IF(COUNTIF($F$6:$F$205,F174)&gt;1,"ENDEREÇO DUPLICADO",IF(OR(G174="Sim",G174="Não"),"OK","REVISAR ATIVO"))))</f>
        <v/>
      </c>
    </row>
    <row r="175">
      <c r="A175" s="15" t="n"/>
      <c r="B175" s="16" t="n"/>
      <c r="C175" s="16" t="n"/>
      <c r="D175" s="16" t="n"/>
      <c r="E175" s="16" t="n"/>
      <c r="F175" s="17">
        <f>IF(COUNTA(A175:E175)=0,"",IF(COUNTBLANK(A175:E175)&gt;0,"INCOMPLETO",A175&amp;"|"&amp;B175&amp;"|"&amp;C175&amp;"|"&amp;D175&amp;"|"&amp;E175))</f>
        <v/>
      </c>
      <c r="G175" s="16" t="n"/>
      <c r="H175" s="18">
        <f>IF(K175="","",IF(K175&lt;&gt;"OK","",SUMIFS('Ocupação'!$I$6:$I$505,'Ocupação'!$A$6:$A$505,F175,'Ocupação'!$M$6:$M$505,"Sim")))</f>
        <v/>
      </c>
      <c r="I175" s="18">
        <f>IF(K175="","",IF(K175&lt;&gt;"OK","",COUNTIFS('Ocupação'!$A$6:$A$505,F175,'Ocupação'!$M$6:$M$505,"Sim")))</f>
        <v/>
      </c>
      <c r="J175" s="19">
        <f>IF(K175="","",IF(K175&lt;&gt;"OK","REVISAR",IF(G175="Não","INATIVA",IF(H175&gt;0,"OCUPADA","VAZIA"))))</f>
        <v/>
      </c>
      <c r="K175" s="17">
        <f>IF(AND(A175="",B175="",C175="",D175="",E175="",G175=""),"",IF(COUNTBLANK(A175:E175)&gt;0,"ENDEREÇO INCOMPLETO",IF(COUNTIF($F$6:$F$205,F175)&gt;1,"ENDEREÇO DUPLICADO",IF(OR(G175="Sim",G175="Não"),"OK","REVISAR ATIVO"))))</f>
        <v/>
      </c>
    </row>
    <row r="176">
      <c r="A176" s="15" t="n"/>
      <c r="B176" s="16" t="n"/>
      <c r="C176" s="16" t="n"/>
      <c r="D176" s="16" t="n"/>
      <c r="E176" s="16" t="n"/>
      <c r="F176" s="17">
        <f>IF(COUNTA(A176:E176)=0,"",IF(COUNTBLANK(A176:E176)&gt;0,"INCOMPLETO",A176&amp;"|"&amp;B176&amp;"|"&amp;C176&amp;"|"&amp;D176&amp;"|"&amp;E176))</f>
        <v/>
      </c>
      <c r="G176" s="16" t="n"/>
      <c r="H176" s="18">
        <f>IF(K176="","",IF(K176&lt;&gt;"OK","",SUMIFS('Ocupação'!$I$6:$I$505,'Ocupação'!$A$6:$A$505,F176,'Ocupação'!$M$6:$M$505,"Sim")))</f>
        <v/>
      </c>
      <c r="I176" s="18">
        <f>IF(K176="","",IF(K176&lt;&gt;"OK","",COUNTIFS('Ocupação'!$A$6:$A$505,F176,'Ocupação'!$M$6:$M$505,"Sim")))</f>
        <v/>
      </c>
      <c r="J176" s="19">
        <f>IF(K176="","",IF(K176&lt;&gt;"OK","REVISAR",IF(G176="Não","INATIVA",IF(H176&gt;0,"OCUPADA","VAZIA"))))</f>
        <v/>
      </c>
      <c r="K176" s="17">
        <f>IF(AND(A176="",B176="",C176="",D176="",E176="",G176=""),"",IF(COUNTBLANK(A176:E176)&gt;0,"ENDEREÇO INCOMPLETO",IF(COUNTIF($F$6:$F$205,F176)&gt;1,"ENDEREÇO DUPLICADO",IF(OR(G176="Sim",G176="Não"),"OK","REVISAR ATIVO"))))</f>
        <v/>
      </c>
    </row>
    <row r="177">
      <c r="A177" s="15" t="n"/>
      <c r="B177" s="16" t="n"/>
      <c r="C177" s="16" t="n"/>
      <c r="D177" s="16" t="n"/>
      <c r="E177" s="16" t="n"/>
      <c r="F177" s="17">
        <f>IF(COUNTA(A177:E177)=0,"",IF(COUNTBLANK(A177:E177)&gt;0,"INCOMPLETO",A177&amp;"|"&amp;B177&amp;"|"&amp;C177&amp;"|"&amp;D177&amp;"|"&amp;E177))</f>
        <v/>
      </c>
      <c r="G177" s="16" t="n"/>
      <c r="H177" s="18">
        <f>IF(K177="","",IF(K177&lt;&gt;"OK","",SUMIFS('Ocupação'!$I$6:$I$505,'Ocupação'!$A$6:$A$505,F177,'Ocupação'!$M$6:$M$505,"Sim")))</f>
        <v/>
      </c>
      <c r="I177" s="18">
        <f>IF(K177="","",IF(K177&lt;&gt;"OK","",COUNTIFS('Ocupação'!$A$6:$A$505,F177,'Ocupação'!$M$6:$M$505,"Sim")))</f>
        <v/>
      </c>
      <c r="J177" s="19">
        <f>IF(K177="","",IF(K177&lt;&gt;"OK","REVISAR",IF(G177="Não","INATIVA",IF(H177&gt;0,"OCUPADA","VAZIA"))))</f>
        <v/>
      </c>
      <c r="K177" s="17">
        <f>IF(AND(A177="",B177="",C177="",D177="",E177="",G177=""),"",IF(COUNTBLANK(A177:E177)&gt;0,"ENDEREÇO INCOMPLETO",IF(COUNTIF($F$6:$F$205,F177)&gt;1,"ENDEREÇO DUPLICADO",IF(OR(G177="Sim",G177="Não"),"OK","REVISAR ATIVO"))))</f>
        <v/>
      </c>
    </row>
    <row r="178">
      <c r="A178" s="15" t="n"/>
      <c r="B178" s="16" t="n"/>
      <c r="C178" s="16" t="n"/>
      <c r="D178" s="16" t="n"/>
      <c r="E178" s="16" t="n"/>
      <c r="F178" s="17">
        <f>IF(COUNTA(A178:E178)=0,"",IF(COUNTBLANK(A178:E178)&gt;0,"INCOMPLETO",A178&amp;"|"&amp;B178&amp;"|"&amp;C178&amp;"|"&amp;D178&amp;"|"&amp;E178))</f>
        <v/>
      </c>
      <c r="G178" s="16" t="n"/>
      <c r="H178" s="18">
        <f>IF(K178="","",IF(K178&lt;&gt;"OK","",SUMIFS('Ocupação'!$I$6:$I$505,'Ocupação'!$A$6:$A$505,F178,'Ocupação'!$M$6:$M$505,"Sim")))</f>
        <v/>
      </c>
      <c r="I178" s="18">
        <f>IF(K178="","",IF(K178&lt;&gt;"OK","",COUNTIFS('Ocupação'!$A$6:$A$505,F178,'Ocupação'!$M$6:$M$505,"Sim")))</f>
        <v/>
      </c>
      <c r="J178" s="19">
        <f>IF(K178="","",IF(K178&lt;&gt;"OK","REVISAR",IF(G178="Não","INATIVA",IF(H178&gt;0,"OCUPADA","VAZIA"))))</f>
        <v/>
      </c>
      <c r="K178" s="17">
        <f>IF(AND(A178="",B178="",C178="",D178="",E178="",G178=""),"",IF(COUNTBLANK(A178:E178)&gt;0,"ENDEREÇO INCOMPLETO",IF(COUNTIF($F$6:$F$205,F178)&gt;1,"ENDEREÇO DUPLICADO",IF(OR(G178="Sim",G178="Não"),"OK","REVISAR ATIVO"))))</f>
        <v/>
      </c>
    </row>
    <row r="179">
      <c r="A179" s="15" t="n"/>
      <c r="B179" s="16" t="n"/>
      <c r="C179" s="16" t="n"/>
      <c r="D179" s="16" t="n"/>
      <c r="E179" s="16" t="n"/>
      <c r="F179" s="17">
        <f>IF(COUNTA(A179:E179)=0,"",IF(COUNTBLANK(A179:E179)&gt;0,"INCOMPLETO",A179&amp;"|"&amp;B179&amp;"|"&amp;C179&amp;"|"&amp;D179&amp;"|"&amp;E179))</f>
        <v/>
      </c>
      <c r="G179" s="16" t="n"/>
      <c r="H179" s="18">
        <f>IF(K179="","",IF(K179&lt;&gt;"OK","",SUMIFS('Ocupação'!$I$6:$I$505,'Ocupação'!$A$6:$A$505,F179,'Ocupação'!$M$6:$M$505,"Sim")))</f>
        <v/>
      </c>
      <c r="I179" s="18">
        <f>IF(K179="","",IF(K179&lt;&gt;"OK","",COUNTIFS('Ocupação'!$A$6:$A$505,F179,'Ocupação'!$M$6:$M$505,"Sim")))</f>
        <v/>
      </c>
      <c r="J179" s="19">
        <f>IF(K179="","",IF(K179&lt;&gt;"OK","REVISAR",IF(G179="Não","INATIVA",IF(H179&gt;0,"OCUPADA","VAZIA"))))</f>
        <v/>
      </c>
      <c r="K179" s="17">
        <f>IF(AND(A179="",B179="",C179="",D179="",E179="",G179=""),"",IF(COUNTBLANK(A179:E179)&gt;0,"ENDEREÇO INCOMPLETO",IF(COUNTIF($F$6:$F$205,F179)&gt;1,"ENDEREÇO DUPLICADO",IF(OR(G179="Sim",G179="Não"),"OK","REVISAR ATIVO"))))</f>
        <v/>
      </c>
    </row>
    <row r="180">
      <c r="A180" s="15" t="n"/>
      <c r="B180" s="16" t="n"/>
      <c r="C180" s="16" t="n"/>
      <c r="D180" s="16" t="n"/>
      <c r="E180" s="16" t="n"/>
      <c r="F180" s="17">
        <f>IF(COUNTA(A180:E180)=0,"",IF(COUNTBLANK(A180:E180)&gt;0,"INCOMPLETO",A180&amp;"|"&amp;B180&amp;"|"&amp;C180&amp;"|"&amp;D180&amp;"|"&amp;E180))</f>
        <v/>
      </c>
      <c r="G180" s="16" t="n"/>
      <c r="H180" s="18">
        <f>IF(K180="","",IF(K180&lt;&gt;"OK","",SUMIFS('Ocupação'!$I$6:$I$505,'Ocupação'!$A$6:$A$505,F180,'Ocupação'!$M$6:$M$505,"Sim")))</f>
        <v/>
      </c>
      <c r="I180" s="18">
        <f>IF(K180="","",IF(K180&lt;&gt;"OK","",COUNTIFS('Ocupação'!$A$6:$A$505,F180,'Ocupação'!$M$6:$M$505,"Sim")))</f>
        <v/>
      </c>
      <c r="J180" s="19">
        <f>IF(K180="","",IF(K180&lt;&gt;"OK","REVISAR",IF(G180="Não","INATIVA",IF(H180&gt;0,"OCUPADA","VAZIA"))))</f>
        <v/>
      </c>
      <c r="K180" s="17">
        <f>IF(AND(A180="",B180="",C180="",D180="",E180="",G180=""),"",IF(COUNTBLANK(A180:E180)&gt;0,"ENDEREÇO INCOMPLETO",IF(COUNTIF($F$6:$F$205,F180)&gt;1,"ENDEREÇO DUPLICADO",IF(OR(G180="Sim",G180="Não"),"OK","REVISAR ATIVO"))))</f>
        <v/>
      </c>
    </row>
    <row r="181">
      <c r="A181" s="15" t="n"/>
      <c r="B181" s="16" t="n"/>
      <c r="C181" s="16" t="n"/>
      <c r="D181" s="16" t="n"/>
      <c r="E181" s="16" t="n"/>
      <c r="F181" s="17">
        <f>IF(COUNTA(A181:E181)=0,"",IF(COUNTBLANK(A181:E181)&gt;0,"INCOMPLETO",A181&amp;"|"&amp;B181&amp;"|"&amp;C181&amp;"|"&amp;D181&amp;"|"&amp;E181))</f>
        <v/>
      </c>
      <c r="G181" s="16" t="n"/>
      <c r="H181" s="18">
        <f>IF(K181="","",IF(K181&lt;&gt;"OK","",SUMIFS('Ocupação'!$I$6:$I$505,'Ocupação'!$A$6:$A$505,F181,'Ocupação'!$M$6:$M$505,"Sim")))</f>
        <v/>
      </c>
      <c r="I181" s="18">
        <f>IF(K181="","",IF(K181&lt;&gt;"OK","",COUNTIFS('Ocupação'!$A$6:$A$505,F181,'Ocupação'!$M$6:$M$505,"Sim")))</f>
        <v/>
      </c>
      <c r="J181" s="19">
        <f>IF(K181="","",IF(K181&lt;&gt;"OK","REVISAR",IF(G181="Não","INATIVA",IF(H181&gt;0,"OCUPADA","VAZIA"))))</f>
        <v/>
      </c>
      <c r="K181" s="17">
        <f>IF(AND(A181="",B181="",C181="",D181="",E181="",G181=""),"",IF(COUNTBLANK(A181:E181)&gt;0,"ENDEREÇO INCOMPLETO",IF(COUNTIF($F$6:$F$205,F181)&gt;1,"ENDEREÇO DUPLICADO",IF(OR(G181="Sim",G181="Não"),"OK","REVISAR ATIVO"))))</f>
        <v/>
      </c>
    </row>
    <row r="182">
      <c r="A182" s="15" t="n"/>
      <c r="B182" s="16" t="n"/>
      <c r="C182" s="16" t="n"/>
      <c r="D182" s="16" t="n"/>
      <c r="E182" s="16" t="n"/>
      <c r="F182" s="17">
        <f>IF(COUNTA(A182:E182)=0,"",IF(COUNTBLANK(A182:E182)&gt;0,"INCOMPLETO",A182&amp;"|"&amp;B182&amp;"|"&amp;C182&amp;"|"&amp;D182&amp;"|"&amp;E182))</f>
        <v/>
      </c>
      <c r="G182" s="16" t="n"/>
      <c r="H182" s="18">
        <f>IF(K182="","",IF(K182&lt;&gt;"OK","",SUMIFS('Ocupação'!$I$6:$I$505,'Ocupação'!$A$6:$A$505,F182,'Ocupação'!$M$6:$M$505,"Sim")))</f>
        <v/>
      </c>
      <c r="I182" s="18">
        <f>IF(K182="","",IF(K182&lt;&gt;"OK","",COUNTIFS('Ocupação'!$A$6:$A$505,F182,'Ocupação'!$M$6:$M$505,"Sim")))</f>
        <v/>
      </c>
      <c r="J182" s="19">
        <f>IF(K182="","",IF(K182&lt;&gt;"OK","REVISAR",IF(G182="Não","INATIVA",IF(H182&gt;0,"OCUPADA","VAZIA"))))</f>
        <v/>
      </c>
      <c r="K182" s="17">
        <f>IF(AND(A182="",B182="",C182="",D182="",E182="",G182=""),"",IF(COUNTBLANK(A182:E182)&gt;0,"ENDEREÇO INCOMPLETO",IF(COUNTIF($F$6:$F$205,F182)&gt;1,"ENDEREÇO DUPLICADO",IF(OR(G182="Sim",G182="Não"),"OK","REVISAR ATIVO"))))</f>
        <v/>
      </c>
    </row>
    <row r="183">
      <c r="A183" s="15" t="n"/>
      <c r="B183" s="16" t="n"/>
      <c r="C183" s="16" t="n"/>
      <c r="D183" s="16" t="n"/>
      <c r="E183" s="16" t="n"/>
      <c r="F183" s="17">
        <f>IF(COUNTA(A183:E183)=0,"",IF(COUNTBLANK(A183:E183)&gt;0,"INCOMPLETO",A183&amp;"|"&amp;B183&amp;"|"&amp;C183&amp;"|"&amp;D183&amp;"|"&amp;E183))</f>
        <v/>
      </c>
      <c r="G183" s="16" t="n"/>
      <c r="H183" s="18">
        <f>IF(K183="","",IF(K183&lt;&gt;"OK","",SUMIFS('Ocupação'!$I$6:$I$505,'Ocupação'!$A$6:$A$505,F183,'Ocupação'!$M$6:$M$505,"Sim")))</f>
        <v/>
      </c>
      <c r="I183" s="18">
        <f>IF(K183="","",IF(K183&lt;&gt;"OK","",COUNTIFS('Ocupação'!$A$6:$A$505,F183,'Ocupação'!$M$6:$M$505,"Sim")))</f>
        <v/>
      </c>
      <c r="J183" s="19">
        <f>IF(K183="","",IF(K183&lt;&gt;"OK","REVISAR",IF(G183="Não","INATIVA",IF(H183&gt;0,"OCUPADA","VAZIA"))))</f>
        <v/>
      </c>
      <c r="K183" s="17">
        <f>IF(AND(A183="",B183="",C183="",D183="",E183="",G183=""),"",IF(COUNTBLANK(A183:E183)&gt;0,"ENDEREÇO INCOMPLETO",IF(COUNTIF($F$6:$F$205,F183)&gt;1,"ENDEREÇO DUPLICADO",IF(OR(G183="Sim",G183="Não"),"OK","REVISAR ATIVO"))))</f>
        <v/>
      </c>
    </row>
    <row r="184">
      <c r="A184" s="15" t="n"/>
      <c r="B184" s="16" t="n"/>
      <c r="C184" s="16" t="n"/>
      <c r="D184" s="16" t="n"/>
      <c r="E184" s="16" t="n"/>
      <c r="F184" s="17">
        <f>IF(COUNTA(A184:E184)=0,"",IF(COUNTBLANK(A184:E184)&gt;0,"INCOMPLETO",A184&amp;"|"&amp;B184&amp;"|"&amp;C184&amp;"|"&amp;D184&amp;"|"&amp;E184))</f>
        <v/>
      </c>
      <c r="G184" s="16" t="n"/>
      <c r="H184" s="18">
        <f>IF(K184="","",IF(K184&lt;&gt;"OK","",SUMIFS('Ocupação'!$I$6:$I$505,'Ocupação'!$A$6:$A$505,F184,'Ocupação'!$M$6:$M$505,"Sim")))</f>
        <v/>
      </c>
      <c r="I184" s="18">
        <f>IF(K184="","",IF(K184&lt;&gt;"OK","",COUNTIFS('Ocupação'!$A$6:$A$505,F184,'Ocupação'!$M$6:$M$505,"Sim")))</f>
        <v/>
      </c>
      <c r="J184" s="19">
        <f>IF(K184="","",IF(K184&lt;&gt;"OK","REVISAR",IF(G184="Não","INATIVA",IF(H184&gt;0,"OCUPADA","VAZIA"))))</f>
        <v/>
      </c>
      <c r="K184" s="17">
        <f>IF(AND(A184="",B184="",C184="",D184="",E184="",G184=""),"",IF(COUNTBLANK(A184:E184)&gt;0,"ENDEREÇO INCOMPLETO",IF(COUNTIF($F$6:$F$205,F184)&gt;1,"ENDEREÇO DUPLICADO",IF(OR(G184="Sim",G184="Não"),"OK","REVISAR ATIVO"))))</f>
        <v/>
      </c>
    </row>
    <row r="185">
      <c r="A185" s="15" t="n"/>
      <c r="B185" s="16" t="n"/>
      <c r="C185" s="16" t="n"/>
      <c r="D185" s="16" t="n"/>
      <c r="E185" s="16" t="n"/>
      <c r="F185" s="17">
        <f>IF(COUNTA(A185:E185)=0,"",IF(COUNTBLANK(A185:E185)&gt;0,"INCOMPLETO",A185&amp;"|"&amp;B185&amp;"|"&amp;C185&amp;"|"&amp;D185&amp;"|"&amp;E185))</f>
        <v/>
      </c>
      <c r="G185" s="16" t="n"/>
      <c r="H185" s="18">
        <f>IF(K185="","",IF(K185&lt;&gt;"OK","",SUMIFS('Ocupação'!$I$6:$I$505,'Ocupação'!$A$6:$A$505,F185,'Ocupação'!$M$6:$M$505,"Sim")))</f>
        <v/>
      </c>
      <c r="I185" s="18">
        <f>IF(K185="","",IF(K185&lt;&gt;"OK","",COUNTIFS('Ocupação'!$A$6:$A$505,F185,'Ocupação'!$M$6:$M$505,"Sim")))</f>
        <v/>
      </c>
      <c r="J185" s="19">
        <f>IF(K185="","",IF(K185&lt;&gt;"OK","REVISAR",IF(G185="Não","INATIVA",IF(H185&gt;0,"OCUPADA","VAZIA"))))</f>
        <v/>
      </c>
      <c r="K185" s="17">
        <f>IF(AND(A185="",B185="",C185="",D185="",E185="",G185=""),"",IF(COUNTBLANK(A185:E185)&gt;0,"ENDEREÇO INCOMPLETO",IF(COUNTIF($F$6:$F$205,F185)&gt;1,"ENDEREÇO DUPLICADO",IF(OR(G185="Sim",G185="Não"),"OK","REVISAR ATIVO"))))</f>
        <v/>
      </c>
    </row>
    <row r="186">
      <c r="A186" s="15" t="n"/>
      <c r="B186" s="16" t="n"/>
      <c r="C186" s="16" t="n"/>
      <c r="D186" s="16" t="n"/>
      <c r="E186" s="16" t="n"/>
      <c r="F186" s="17">
        <f>IF(COUNTA(A186:E186)=0,"",IF(COUNTBLANK(A186:E186)&gt;0,"INCOMPLETO",A186&amp;"|"&amp;B186&amp;"|"&amp;C186&amp;"|"&amp;D186&amp;"|"&amp;E186))</f>
        <v/>
      </c>
      <c r="G186" s="16" t="n"/>
      <c r="H186" s="18">
        <f>IF(K186="","",IF(K186&lt;&gt;"OK","",SUMIFS('Ocupação'!$I$6:$I$505,'Ocupação'!$A$6:$A$505,F186,'Ocupação'!$M$6:$M$505,"Sim")))</f>
        <v/>
      </c>
      <c r="I186" s="18">
        <f>IF(K186="","",IF(K186&lt;&gt;"OK","",COUNTIFS('Ocupação'!$A$6:$A$505,F186,'Ocupação'!$M$6:$M$505,"Sim")))</f>
        <v/>
      </c>
      <c r="J186" s="19">
        <f>IF(K186="","",IF(K186&lt;&gt;"OK","REVISAR",IF(G186="Não","INATIVA",IF(H186&gt;0,"OCUPADA","VAZIA"))))</f>
        <v/>
      </c>
      <c r="K186" s="17">
        <f>IF(AND(A186="",B186="",C186="",D186="",E186="",G186=""),"",IF(COUNTBLANK(A186:E186)&gt;0,"ENDEREÇO INCOMPLETO",IF(COUNTIF($F$6:$F$205,F186)&gt;1,"ENDEREÇO DUPLICADO",IF(OR(G186="Sim",G186="Não"),"OK","REVISAR ATIVO"))))</f>
        <v/>
      </c>
    </row>
    <row r="187">
      <c r="A187" s="15" t="n"/>
      <c r="B187" s="16" t="n"/>
      <c r="C187" s="16" t="n"/>
      <c r="D187" s="16" t="n"/>
      <c r="E187" s="16" t="n"/>
      <c r="F187" s="17">
        <f>IF(COUNTA(A187:E187)=0,"",IF(COUNTBLANK(A187:E187)&gt;0,"INCOMPLETO",A187&amp;"|"&amp;B187&amp;"|"&amp;C187&amp;"|"&amp;D187&amp;"|"&amp;E187))</f>
        <v/>
      </c>
      <c r="G187" s="16" t="n"/>
      <c r="H187" s="18">
        <f>IF(K187="","",IF(K187&lt;&gt;"OK","",SUMIFS('Ocupação'!$I$6:$I$505,'Ocupação'!$A$6:$A$505,F187,'Ocupação'!$M$6:$M$505,"Sim")))</f>
        <v/>
      </c>
      <c r="I187" s="18">
        <f>IF(K187="","",IF(K187&lt;&gt;"OK","",COUNTIFS('Ocupação'!$A$6:$A$505,F187,'Ocupação'!$M$6:$M$505,"Sim")))</f>
        <v/>
      </c>
      <c r="J187" s="19">
        <f>IF(K187="","",IF(K187&lt;&gt;"OK","REVISAR",IF(G187="Não","INATIVA",IF(H187&gt;0,"OCUPADA","VAZIA"))))</f>
        <v/>
      </c>
      <c r="K187" s="17">
        <f>IF(AND(A187="",B187="",C187="",D187="",E187="",G187=""),"",IF(COUNTBLANK(A187:E187)&gt;0,"ENDEREÇO INCOMPLETO",IF(COUNTIF($F$6:$F$205,F187)&gt;1,"ENDEREÇO DUPLICADO",IF(OR(G187="Sim",G187="Não"),"OK","REVISAR ATIVO"))))</f>
        <v/>
      </c>
    </row>
    <row r="188">
      <c r="A188" s="15" t="n"/>
      <c r="B188" s="16" t="n"/>
      <c r="C188" s="16" t="n"/>
      <c r="D188" s="16" t="n"/>
      <c r="E188" s="16" t="n"/>
      <c r="F188" s="17">
        <f>IF(COUNTA(A188:E188)=0,"",IF(COUNTBLANK(A188:E188)&gt;0,"INCOMPLETO",A188&amp;"|"&amp;B188&amp;"|"&amp;C188&amp;"|"&amp;D188&amp;"|"&amp;E188))</f>
        <v/>
      </c>
      <c r="G188" s="16" t="n"/>
      <c r="H188" s="18">
        <f>IF(K188="","",IF(K188&lt;&gt;"OK","",SUMIFS('Ocupação'!$I$6:$I$505,'Ocupação'!$A$6:$A$505,F188,'Ocupação'!$M$6:$M$505,"Sim")))</f>
        <v/>
      </c>
      <c r="I188" s="18">
        <f>IF(K188="","",IF(K188&lt;&gt;"OK","",COUNTIFS('Ocupação'!$A$6:$A$505,F188,'Ocupação'!$M$6:$M$505,"Sim")))</f>
        <v/>
      </c>
      <c r="J188" s="19">
        <f>IF(K188="","",IF(K188&lt;&gt;"OK","REVISAR",IF(G188="Não","INATIVA",IF(H188&gt;0,"OCUPADA","VAZIA"))))</f>
        <v/>
      </c>
      <c r="K188" s="17">
        <f>IF(AND(A188="",B188="",C188="",D188="",E188="",G188=""),"",IF(COUNTBLANK(A188:E188)&gt;0,"ENDEREÇO INCOMPLETO",IF(COUNTIF($F$6:$F$205,F188)&gt;1,"ENDEREÇO DUPLICADO",IF(OR(G188="Sim",G188="Não"),"OK","REVISAR ATIVO"))))</f>
        <v/>
      </c>
    </row>
    <row r="189">
      <c r="A189" s="15" t="n"/>
      <c r="B189" s="16" t="n"/>
      <c r="C189" s="16" t="n"/>
      <c r="D189" s="16" t="n"/>
      <c r="E189" s="16" t="n"/>
      <c r="F189" s="17">
        <f>IF(COUNTA(A189:E189)=0,"",IF(COUNTBLANK(A189:E189)&gt;0,"INCOMPLETO",A189&amp;"|"&amp;B189&amp;"|"&amp;C189&amp;"|"&amp;D189&amp;"|"&amp;E189))</f>
        <v/>
      </c>
      <c r="G189" s="16" t="n"/>
      <c r="H189" s="18">
        <f>IF(K189="","",IF(K189&lt;&gt;"OK","",SUMIFS('Ocupação'!$I$6:$I$505,'Ocupação'!$A$6:$A$505,F189,'Ocupação'!$M$6:$M$505,"Sim")))</f>
        <v/>
      </c>
      <c r="I189" s="18">
        <f>IF(K189="","",IF(K189&lt;&gt;"OK","",COUNTIFS('Ocupação'!$A$6:$A$505,F189,'Ocupação'!$M$6:$M$505,"Sim")))</f>
        <v/>
      </c>
      <c r="J189" s="19">
        <f>IF(K189="","",IF(K189&lt;&gt;"OK","REVISAR",IF(G189="Não","INATIVA",IF(H189&gt;0,"OCUPADA","VAZIA"))))</f>
        <v/>
      </c>
      <c r="K189" s="17">
        <f>IF(AND(A189="",B189="",C189="",D189="",E189="",G189=""),"",IF(COUNTBLANK(A189:E189)&gt;0,"ENDEREÇO INCOMPLETO",IF(COUNTIF($F$6:$F$205,F189)&gt;1,"ENDEREÇO DUPLICADO",IF(OR(G189="Sim",G189="Não"),"OK","REVISAR ATIVO"))))</f>
        <v/>
      </c>
    </row>
    <row r="190">
      <c r="A190" s="15" t="n"/>
      <c r="B190" s="16" t="n"/>
      <c r="C190" s="16" t="n"/>
      <c r="D190" s="16" t="n"/>
      <c r="E190" s="16" t="n"/>
      <c r="F190" s="17">
        <f>IF(COUNTA(A190:E190)=0,"",IF(COUNTBLANK(A190:E190)&gt;0,"INCOMPLETO",A190&amp;"|"&amp;B190&amp;"|"&amp;C190&amp;"|"&amp;D190&amp;"|"&amp;E190))</f>
        <v/>
      </c>
      <c r="G190" s="16" t="n"/>
      <c r="H190" s="18">
        <f>IF(K190="","",IF(K190&lt;&gt;"OK","",SUMIFS('Ocupação'!$I$6:$I$505,'Ocupação'!$A$6:$A$505,F190,'Ocupação'!$M$6:$M$505,"Sim")))</f>
        <v/>
      </c>
      <c r="I190" s="18">
        <f>IF(K190="","",IF(K190&lt;&gt;"OK","",COUNTIFS('Ocupação'!$A$6:$A$505,F190,'Ocupação'!$M$6:$M$505,"Sim")))</f>
        <v/>
      </c>
      <c r="J190" s="19">
        <f>IF(K190="","",IF(K190&lt;&gt;"OK","REVISAR",IF(G190="Não","INATIVA",IF(H190&gt;0,"OCUPADA","VAZIA"))))</f>
        <v/>
      </c>
      <c r="K190" s="17">
        <f>IF(AND(A190="",B190="",C190="",D190="",E190="",G190=""),"",IF(COUNTBLANK(A190:E190)&gt;0,"ENDEREÇO INCOMPLETO",IF(COUNTIF($F$6:$F$205,F190)&gt;1,"ENDEREÇO DUPLICADO",IF(OR(G190="Sim",G190="Não"),"OK","REVISAR ATIVO"))))</f>
        <v/>
      </c>
    </row>
    <row r="191">
      <c r="A191" s="15" t="n"/>
      <c r="B191" s="16" t="n"/>
      <c r="C191" s="16" t="n"/>
      <c r="D191" s="16" t="n"/>
      <c r="E191" s="16" t="n"/>
      <c r="F191" s="17">
        <f>IF(COUNTA(A191:E191)=0,"",IF(COUNTBLANK(A191:E191)&gt;0,"INCOMPLETO",A191&amp;"|"&amp;B191&amp;"|"&amp;C191&amp;"|"&amp;D191&amp;"|"&amp;E191))</f>
        <v/>
      </c>
      <c r="G191" s="16" t="n"/>
      <c r="H191" s="18">
        <f>IF(K191="","",IF(K191&lt;&gt;"OK","",SUMIFS('Ocupação'!$I$6:$I$505,'Ocupação'!$A$6:$A$505,F191,'Ocupação'!$M$6:$M$505,"Sim")))</f>
        <v/>
      </c>
      <c r="I191" s="18">
        <f>IF(K191="","",IF(K191&lt;&gt;"OK","",COUNTIFS('Ocupação'!$A$6:$A$505,F191,'Ocupação'!$M$6:$M$505,"Sim")))</f>
        <v/>
      </c>
      <c r="J191" s="19">
        <f>IF(K191="","",IF(K191&lt;&gt;"OK","REVISAR",IF(G191="Não","INATIVA",IF(H191&gt;0,"OCUPADA","VAZIA"))))</f>
        <v/>
      </c>
      <c r="K191" s="17">
        <f>IF(AND(A191="",B191="",C191="",D191="",E191="",G191=""),"",IF(COUNTBLANK(A191:E191)&gt;0,"ENDEREÇO INCOMPLETO",IF(COUNTIF($F$6:$F$205,F191)&gt;1,"ENDEREÇO DUPLICADO",IF(OR(G191="Sim",G191="Não"),"OK","REVISAR ATIVO"))))</f>
        <v/>
      </c>
    </row>
    <row r="192">
      <c r="A192" s="15" t="n"/>
      <c r="B192" s="16" t="n"/>
      <c r="C192" s="16" t="n"/>
      <c r="D192" s="16" t="n"/>
      <c r="E192" s="16" t="n"/>
      <c r="F192" s="17">
        <f>IF(COUNTA(A192:E192)=0,"",IF(COUNTBLANK(A192:E192)&gt;0,"INCOMPLETO",A192&amp;"|"&amp;B192&amp;"|"&amp;C192&amp;"|"&amp;D192&amp;"|"&amp;E192))</f>
        <v/>
      </c>
      <c r="G192" s="16" t="n"/>
      <c r="H192" s="18">
        <f>IF(K192="","",IF(K192&lt;&gt;"OK","",SUMIFS('Ocupação'!$I$6:$I$505,'Ocupação'!$A$6:$A$505,F192,'Ocupação'!$M$6:$M$505,"Sim")))</f>
        <v/>
      </c>
      <c r="I192" s="18">
        <f>IF(K192="","",IF(K192&lt;&gt;"OK","",COUNTIFS('Ocupação'!$A$6:$A$505,F192,'Ocupação'!$M$6:$M$505,"Sim")))</f>
        <v/>
      </c>
      <c r="J192" s="19">
        <f>IF(K192="","",IF(K192&lt;&gt;"OK","REVISAR",IF(G192="Não","INATIVA",IF(H192&gt;0,"OCUPADA","VAZIA"))))</f>
        <v/>
      </c>
      <c r="K192" s="17">
        <f>IF(AND(A192="",B192="",C192="",D192="",E192="",G192=""),"",IF(COUNTBLANK(A192:E192)&gt;0,"ENDEREÇO INCOMPLETO",IF(COUNTIF($F$6:$F$205,F192)&gt;1,"ENDEREÇO DUPLICADO",IF(OR(G192="Sim",G192="Não"),"OK","REVISAR ATIVO"))))</f>
        <v/>
      </c>
    </row>
    <row r="193">
      <c r="A193" s="15" t="n"/>
      <c r="B193" s="16" t="n"/>
      <c r="C193" s="16" t="n"/>
      <c r="D193" s="16" t="n"/>
      <c r="E193" s="16" t="n"/>
      <c r="F193" s="17">
        <f>IF(COUNTA(A193:E193)=0,"",IF(COUNTBLANK(A193:E193)&gt;0,"INCOMPLETO",A193&amp;"|"&amp;B193&amp;"|"&amp;C193&amp;"|"&amp;D193&amp;"|"&amp;E193))</f>
        <v/>
      </c>
      <c r="G193" s="16" t="n"/>
      <c r="H193" s="18">
        <f>IF(K193="","",IF(K193&lt;&gt;"OK","",SUMIFS('Ocupação'!$I$6:$I$505,'Ocupação'!$A$6:$A$505,F193,'Ocupação'!$M$6:$M$505,"Sim")))</f>
        <v/>
      </c>
      <c r="I193" s="18">
        <f>IF(K193="","",IF(K193&lt;&gt;"OK","",COUNTIFS('Ocupação'!$A$6:$A$505,F193,'Ocupação'!$M$6:$M$505,"Sim")))</f>
        <v/>
      </c>
      <c r="J193" s="19">
        <f>IF(K193="","",IF(K193&lt;&gt;"OK","REVISAR",IF(G193="Não","INATIVA",IF(H193&gt;0,"OCUPADA","VAZIA"))))</f>
        <v/>
      </c>
      <c r="K193" s="17">
        <f>IF(AND(A193="",B193="",C193="",D193="",E193="",G193=""),"",IF(COUNTBLANK(A193:E193)&gt;0,"ENDEREÇO INCOMPLETO",IF(COUNTIF($F$6:$F$205,F193)&gt;1,"ENDEREÇO DUPLICADO",IF(OR(G193="Sim",G193="Não"),"OK","REVISAR ATIVO"))))</f>
        <v/>
      </c>
    </row>
    <row r="194">
      <c r="A194" s="15" t="n"/>
      <c r="B194" s="16" t="n"/>
      <c r="C194" s="16" t="n"/>
      <c r="D194" s="16" t="n"/>
      <c r="E194" s="16" t="n"/>
      <c r="F194" s="17">
        <f>IF(COUNTA(A194:E194)=0,"",IF(COUNTBLANK(A194:E194)&gt;0,"INCOMPLETO",A194&amp;"|"&amp;B194&amp;"|"&amp;C194&amp;"|"&amp;D194&amp;"|"&amp;E194))</f>
        <v/>
      </c>
      <c r="G194" s="16" t="n"/>
      <c r="H194" s="18">
        <f>IF(K194="","",IF(K194&lt;&gt;"OK","",SUMIFS('Ocupação'!$I$6:$I$505,'Ocupação'!$A$6:$A$505,F194,'Ocupação'!$M$6:$M$505,"Sim")))</f>
        <v/>
      </c>
      <c r="I194" s="18">
        <f>IF(K194="","",IF(K194&lt;&gt;"OK","",COUNTIFS('Ocupação'!$A$6:$A$505,F194,'Ocupação'!$M$6:$M$505,"Sim")))</f>
        <v/>
      </c>
      <c r="J194" s="19">
        <f>IF(K194="","",IF(K194&lt;&gt;"OK","REVISAR",IF(G194="Não","INATIVA",IF(H194&gt;0,"OCUPADA","VAZIA"))))</f>
        <v/>
      </c>
      <c r="K194" s="17">
        <f>IF(AND(A194="",B194="",C194="",D194="",E194="",G194=""),"",IF(COUNTBLANK(A194:E194)&gt;0,"ENDEREÇO INCOMPLETO",IF(COUNTIF($F$6:$F$205,F194)&gt;1,"ENDEREÇO DUPLICADO",IF(OR(G194="Sim",G194="Não"),"OK","REVISAR ATIVO"))))</f>
        <v/>
      </c>
    </row>
    <row r="195">
      <c r="A195" s="15" t="n"/>
      <c r="B195" s="16" t="n"/>
      <c r="C195" s="16" t="n"/>
      <c r="D195" s="16" t="n"/>
      <c r="E195" s="16" t="n"/>
      <c r="F195" s="17">
        <f>IF(COUNTA(A195:E195)=0,"",IF(COUNTBLANK(A195:E195)&gt;0,"INCOMPLETO",A195&amp;"|"&amp;B195&amp;"|"&amp;C195&amp;"|"&amp;D195&amp;"|"&amp;E195))</f>
        <v/>
      </c>
      <c r="G195" s="16" t="n"/>
      <c r="H195" s="18">
        <f>IF(K195="","",IF(K195&lt;&gt;"OK","",SUMIFS('Ocupação'!$I$6:$I$505,'Ocupação'!$A$6:$A$505,F195,'Ocupação'!$M$6:$M$505,"Sim")))</f>
        <v/>
      </c>
      <c r="I195" s="18">
        <f>IF(K195="","",IF(K195&lt;&gt;"OK","",COUNTIFS('Ocupação'!$A$6:$A$505,F195,'Ocupação'!$M$6:$M$505,"Sim")))</f>
        <v/>
      </c>
      <c r="J195" s="19">
        <f>IF(K195="","",IF(K195&lt;&gt;"OK","REVISAR",IF(G195="Não","INATIVA",IF(H195&gt;0,"OCUPADA","VAZIA"))))</f>
        <v/>
      </c>
      <c r="K195" s="17">
        <f>IF(AND(A195="",B195="",C195="",D195="",E195="",G195=""),"",IF(COUNTBLANK(A195:E195)&gt;0,"ENDEREÇO INCOMPLETO",IF(COUNTIF($F$6:$F$205,F195)&gt;1,"ENDEREÇO DUPLICADO",IF(OR(G195="Sim",G195="Não"),"OK","REVISAR ATIVO"))))</f>
        <v/>
      </c>
    </row>
    <row r="196">
      <c r="A196" s="15" t="n"/>
      <c r="B196" s="16" t="n"/>
      <c r="C196" s="16" t="n"/>
      <c r="D196" s="16" t="n"/>
      <c r="E196" s="16" t="n"/>
      <c r="F196" s="17">
        <f>IF(COUNTA(A196:E196)=0,"",IF(COUNTBLANK(A196:E196)&gt;0,"INCOMPLETO",A196&amp;"|"&amp;B196&amp;"|"&amp;C196&amp;"|"&amp;D196&amp;"|"&amp;E196))</f>
        <v/>
      </c>
      <c r="G196" s="16" t="n"/>
      <c r="H196" s="18">
        <f>IF(K196="","",IF(K196&lt;&gt;"OK","",SUMIFS('Ocupação'!$I$6:$I$505,'Ocupação'!$A$6:$A$505,F196,'Ocupação'!$M$6:$M$505,"Sim")))</f>
        <v/>
      </c>
      <c r="I196" s="18">
        <f>IF(K196="","",IF(K196&lt;&gt;"OK","",COUNTIFS('Ocupação'!$A$6:$A$505,F196,'Ocupação'!$M$6:$M$505,"Sim")))</f>
        <v/>
      </c>
      <c r="J196" s="19">
        <f>IF(K196="","",IF(K196&lt;&gt;"OK","REVISAR",IF(G196="Não","INATIVA",IF(H196&gt;0,"OCUPADA","VAZIA"))))</f>
        <v/>
      </c>
      <c r="K196" s="17">
        <f>IF(AND(A196="",B196="",C196="",D196="",E196="",G196=""),"",IF(COUNTBLANK(A196:E196)&gt;0,"ENDEREÇO INCOMPLETO",IF(COUNTIF($F$6:$F$205,F196)&gt;1,"ENDEREÇO DUPLICADO",IF(OR(G196="Sim",G196="Não"),"OK","REVISAR ATIVO"))))</f>
        <v/>
      </c>
    </row>
    <row r="197">
      <c r="A197" s="15" t="n"/>
      <c r="B197" s="16" t="n"/>
      <c r="C197" s="16" t="n"/>
      <c r="D197" s="16" t="n"/>
      <c r="E197" s="16" t="n"/>
      <c r="F197" s="17">
        <f>IF(COUNTA(A197:E197)=0,"",IF(COUNTBLANK(A197:E197)&gt;0,"INCOMPLETO",A197&amp;"|"&amp;B197&amp;"|"&amp;C197&amp;"|"&amp;D197&amp;"|"&amp;E197))</f>
        <v/>
      </c>
      <c r="G197" s="16" t="n"/>
      <c r="H197" s="18">
        <f>IF(K197="","",IF(K197&lt;&gt;"OK","",SUMIFS('Ocupação'!$I$6:$I$505,'Ocupação'!$A$6:$A$505,F197,'Ocupação'!$M$6:$M$505,"Sim")))</f>
        <v/>
      </c>
      <c r="I197" s="18">
        <f>IF(K197="","",IF(K197&lt;&gt;"OK","",COUNTIFS('Ocupação'!$A$6:$A$505,F197,'Ocupação'!$M$6:$M$505,"Sim")))</f>
        <v/>
      </c>
      <c r="J197" s="19">
        <f>IF(K197="","",IF(K197&lt;&gt;"OK","REVISAR",IF(G197="Não","INATIVA",IF(H197&gt;0,"OCUPADA","VAZIA"))))</f>
        <v/>
      </c>
      <c r="K197" s="17">
        <f>IF(AND(A197="",B197="",C197="",D197="",E197="",G197=""),"",IF(COUNTBLANK(A197:E197)&gt;0,"ENDEREÇO INCOMPLETO",IF(COUNTIF($F$6:$F$205,F197)&gt;1,"ENDEREÇO DUPLICADO",IF(OR(G197="Sim",G197="Não"),"OK","REVISAR ATIVO"))))</f>
        <v/>
      </c>
    </row>
    <row r="198">
      <c r="A198" s="15" t="n"/>
      <c r="B198" s="16" t="n"/>
      <c r="C198" s="16" t="n"/>
      <c r="D198" s="16" t="n"/>
      <c r="E198" s="16" t="n"/>
      <c r="F198" s="17">
        <f>IF(COUNTA(A198:E198)=0,"",IF(COUNTBLANK(A198:E198)&gt;0,"INCOMPLETO",A198&amp;"|"&amp;B198&amp;"|"&amp;C198&amp;"|"&amp;D198&amp;"|"&amp;E198))</f>
        <v/>
      </c>
      <c r="G198" s="16" t="n"/>
      <c r="H198" s="18">
        <f>IF(K198="","",IF(K198&lt;&gt;"OK","",SUMIFS('Ocupação'!$I$6:$I$505,'Ocupação'!$A$6:$A$505,F198,'Ocupação'!$M$6:$M$505,"Sim")))</f>
        <v/>
      </c>
      <c r="I198" s="18">
        <f>IF(K198="","",IF(K198&lt;&gt;"OK","",COUNTIFS('Ocupação'!$A$6:$A$505,F198,'Ocupação'!$M$6:$M$505,"Sim")))</f>
        <v/>
      </c>
      <c r="J198" s="19">
        <f>IF(K198="","",IF(K198&lt;&gt;"OK","REVISAR",IF(G198="Não","INATIVA",IF(H198&gt;0,"OCUPADA","VAZIA"))))</f>
        <v/>
      </c>
      <c r="K198" s="17">
        <f>IF(AND(A198="",B198="",C198="",D198="",E198="",G198=""),"",IF(COUNTBLANK(A198:E198)&gt;0,"ENDEREÇO INCOMPLETO",IF(COUNTIF($F$6:$F$205,F198)&gt;1,"ENDEREÇO DUPLICADO",IF(OR(G198="Sim",G198="Não"),"OK","REVISAR ATIVO"))))</f>
        <v/>
      </c>
    </row>
    <row r="199">
      <c r="A199" s="15" t="n"/>
      <c r="B199" s="16" t="n"/>
      <c r="C199" s="16" t="n"/>
      <c r="D199" s="16" t="n"/>
      <c r="E199" s="16" t="n"/>
      <c r="F199" s="17">
        <f>IF(COUNTA(A199:E199)=0,"",IF(COUNTBLANK(A199:E199)&gt;0,"INCOMPLETO",A199&amp;"|"&amp;B199&amp;"|"&amp;C199&amp;"|"&amp;D199&amp;"|"&amp;E199))</f>
        <v/>
      </c>
      <c r="G199" s="16" t="n"/>
      <c r="H199" s="18">
        <f>IF(K199="","",IF(K199&lt;&gt;"OK","",SUMIFS('Ocupação'!$I$6:$I$505,'Ocupação'!$A$6:$A$505,F199,'Ocupação'!$M$6:$M$505,"Sim")))</f>
        <v/>
      </c>
      <c r="I199" s="18">
        <f>IF(K199="","",IF(K199&lt;&gt;"OK","",COUNTIFS('Ocupação'!$A$6:$A$505,F199,'Ocupação'!$M$6:$M$505,"Sim")))</f>
        <v/>
      </c>
      <c r="J199" s="19">
        <f>IF(K199="","",IF(K199&lt;&gt;"OK","REVISAR",IF(G199="Não","INATIVA",IF(H199&gt;0,"OCUPADA","VAZIA"))))</f>
        <v/>
      </c>
      <c r="K199" s="17">
        <f>IF(AND(A199="",B199="",C199="",D199="",E199="",G199=""),"",IF(COUNTBLANK(A199:E199)&gt;0,"ENDEREÇO INCOMPLETO",IF(COUNTIF($F$6:$F$205,F199)&gt;1,"ENDEREÇO DUPLICADO",IF(OR(G199="Sim",G199="Não"),"OK","REVISAR ATIVO"))))</f>
        <v/>
      </c>
    </row>
    <row r="200">
      <c r="A200" s="15" t="n"/>
      <c r="B200" s="16" t="n"/>
      <c r="C200" s="16" t="n"/>
      <c r="D200" s="16" t="n"/>
      <c r="E200" s="16" t="n"/>
      <c r="F200" s="17">
        <f>IF(COUNTA(A200:E200)=0,"",IF(COUNTBLANK(A200:E200)&gt;0,"INCOMPLETO",A200&amp;"|"&amp;B200&amp;"|"&amp;C200&amp;"|"&amp;D200&amp;"|"&amp;E200))</f>
        <v/>
      </c>
      <c r="G200" s="16" t="n"/>
      <c r="H200" s="18">
        <f>IF(K200="","",IF(K200&lt;&gt;"OK","",SUMIFS('Ocupação'!$I$6:$I$505,'Ocupação'!$A$6:$A$505,F200,'Ocupação'!$M$6:$M$505,"Sim")))</f>
        <v/>
      </c>
      <c r="I200" s="18">
        <f>IF(K200="","",IF(K200&lt;&gt;"OK","",COUNTIFS('Ocupação'!$A$6:$A$505,F200,'Ocupação'!$M$6:$M$505,"Sim")))</f>
        <v/>
      </c>
      <c r="J200" s="19">
        <f>IF(K200="","",IF(K200&lt;&gt;"OK","REVISAR",IF(G200="Não","INATIVA",IF(H200&gt;0,"OCUPADA","VAZIA"))))</f>
        <v/>
      </c>
      <c r="K200" s="17">
        <f>IF(AND(A200="",B200="",C200="",D200="",E200="",G200=""),"",IF(COUNTBLANK(A200:E200)&gt;0,"ENDEREÇO INCOMPLETO",IF(COUNTIF($F$6:$F$205,F200)&gt;1,"ENDEREÇO DUPLICADO",IF(OR(G200="Sim",G200="Não"),"OK","REVISAR ATIVO"))))</f>
        <v/>
      </c>
    </row>
    <row r="201">
      <c r="A201" s="15" t="n"/>
      <c r="B201" s="16" t="n"/>
      <c r="C201" s="16" t="n"/>
      <c r="D201" s="16" t="n"/>
      <c r="E201" s="16" t="n"/>
      <c r="F201" s="17">
        <f>IF(COUNTA(A201:E201)=0,"",IF(COUNTBLANK(A201:E201)&gt;0,"INCOMPLETO",A201&amp;"|"&amp;B201&amp;"|"&amp;C201&amp;"|"&amp;D201&amp;"|"&amp;E201))</f>
        <v/>
      </c>
      <c r="G201" s="16" t="n"/>
      <c r="H201" s="18">
        <f>IF(K201="","",IF(K201&lt;&gt;"OK","",SUMIFS('Ocupação'!$I$6:$I$505,'Ocupação'!$A$6:$A$505,F201,'Ocupação'!$M$6:$M$505,"Sim")))</f>
        <v/>
      </c>
      <c r="I201" s="18">
        <f>IF(K201="","",IF(K201&lt;&gt;"OK","",COUNTIFS('Ocupação'!$A$6:$A$505,F201,'Ocupação'!$M$6:$M$505,"Sim")))</f>
        <v/>
      </c>
      <c r="J201" s="19">
        <f>IF(K201="","",IF(K201&lt;&gt;"OK","REVISAR",IF(G201="Não","INATIVA",IF(H201&gt;0,"OCUPADA","VAZIA"))))</f>
        <v/>
      </c>
      <c r="K201" s="17">
        <f>IF(AND(A201="",B201="",C201="",D201="",E201="",G201=""),"",IF(COUNTBLANK(A201:E201)&gt;0,"ENDEREÇO INCOMPLETO",IF(COUNTIF($F$6:$F$205,F201)&gt;1,"ENDEREÇO DUPLICADO",IF(OR(G201="Sim",G201="Não"),"OK","REVISAR ATIVO"))))</f>
        <v/>
      </c>
    </row>
    <row r="202">
      <c r="A202" s="15" t="n"/>
      <c r="B202" s="16" t="n"/>
      <c r="C202" s="16" t="n"/>
      <c r="D202" s="16" t="n"/>
      <c r="E202" s="16" t="n"/>
      <c r="F202" s="17">
        <f>IF(COUNTA(A202:E202)=0,"",IF(COUNTBLANK(A202:E202)&gt;0,"INCOMPLETO",A202&amp;"|"&amp;B202&amp;"|"&amp;C202&amp;"|"&amp;D202&amp;"|"&amp;E202))</f>
        <v/>
      </c>
      <c r="G202" s="16" t="n"/>
      <c r="H202" s="18">
        <f>IF(K202="","",IF(K202&lt;&gt;"OK","",SUMIFS('Ocupação'!$I$6:$I$505,'Ocupação'!$A$6:$A$505,F202,'Ocupação'!$M$6:$M$505,"Sim")))</f>
        <v/>
      </c>
      <c r="I202" s="18">
        <f>IF(K202="","",IF(K202&lt;&gt;"OK","",COUNTIFS('Ocupação'!$A$6:$A$505,F202,'Ocupação'!$M$6:$M$505,"Sim")))</f>
        <v/>
      </c>
      <c r="J202" s="19">
        <f>IF(K202="","",IF(K202&lt;&gt;"OK","REVISAR",IF(G202="Não","INATIVA",IF(H202&gt;0,"OCUPADA","VAZIA"))))</f>
        <v/>
      </c>
      <c r="K202" s="17">
        <f>IF(AND(A202="",B202="",C202="",D202="",E202="",G202=""),"",IF(COUNTBLANK(A202:E202)&gt;0,"ENDEREÇO INCOMPLETO",IF(COUNTIF($F$6:$F$205,F202)&gt;1,"ENDEREÇO DUPLICADO",IF(OR(G202="Sim",G202="Não"),"OK","REVISAR ATIVO"))))</f>
        <v/>
      </c>
    </row>
    <row r="203">
      <c r="A203" s="15" t="n"/>
      <c r="B203" s="16" t="n"/>
      <c r="C203" s="16" t="n"/>
      <c r="D203" s="16" t="n"/>
      <c r="E203" s="16" t="n"/>
      <c r="F203" s="17">
        <f>IF(COUNTA(A203:E203)=0,"",IF(COUNTBLANK(A203:E203)&gt;0,"INCOMPLETO",A203&amp;"|"&amp;B203&amp;"|"&amp;C203&amp;"|"&amp;D203&amp;"|"&amp;E203))</f>
        <v/>
      </c>
      <c r="G203" s="16" t="n"/>
      <c r="H203" s="18">
        <f>IF(K203="","",IF(K203&lt;&gt;"OK","",SUMIFS('Ocupação'!$I$6:$I$505,'Ocupação'!$A$6:$A$505,F203,'Ocupação'!$M$6:$M$505,"Sim")))</f>
        <v/>
      </c>
      <c r="I203" s="18">
        <f>IF(K203="","",IF(K203&lt;&gt;"OK","",COUNTIFS('Ocupação'!$A$6:$A$505,F203,'Ocupação'!$M$6:$M$505,"Sim")))</f>
        <v/>
      </c>
      <c r="J203" s="19">
        <f>IF(K203="","",IF(K203&lt;&gt;"OK","REVISAR",IF(G203="Não","INATIVA",IF(H203&gt;0,"OCUPADA","VAZIA"))))</f>
        <v/>
      </c>
      <c r="K203" s="17">
        <f>IF(AND(A203="",B203="",C203="",D203="",E203="",G203=""),"",IF(COUNTBLANK(A203:E203)&gt;0,"ENDEREÇO INCOMPLETO",IF(COUNTIF($F$6:$F$205,F203)&gt;1,"ENDEREÇO DUPLICADO",IF(OR(G203="Sim",G203="Não"),"OK","REVISAR ATIVO"))))</f>
        <v/>
      </c>
    </row>
    <row r="204">
      <c r="A204" s="15" t="n"/>
      <c r="B204" s="16" t="n"/>
      <c r="C204" s="16" t="n"/>
      <c r="D204" s="16" t="n"/>
      <c r="E204" s="16" t="n"/>
      <c r="F204" s="17">
        <f>IF(COUNTA(A204:E204)=0,"",IF(COUNTBLANK(A204:E204)&gt;0,"INCOMPLETO",A204&amp;"|"&amp;B204&amp;"|"&amp;C204&amp;"|"&amp;D204&amp;"|"&amp;E204))</f>
        <v/>
      </c>
      <c r="G204" s="16" t="n"/>
      <c r="H204" s="18">
        <f>IF(K204="","",IF(K204&lt;&gt;"OK","",SUMIFS('Ocupação'!$I$6:$I$505,'Ocupação'!$A$6:$A$505,F204,'Ocupação'!$M$6:$M$505,"Sim")))</f>
        <v/>
      </c>
      <c r="I204" s="18">
        <f>IF(K204="","",IF(K204&lt;&gt;"OK","",COUNTIFS('Ocupação'!$A$6:$A$505,F204,'Ocupação'!$M$6:$M$505,"Sim")))</f>
        <v/>
      </c>
      <c r="J204" s="19">
        <f>IF(K204="","",IF(K204&lt;&gt;"OK","REVISAR",IF(G204="Não","INATIVA",IF(H204&gt;0,"OCUPADA","VAZIA"))))</f>
        <v/>
      </c>
      <c r="K204" s="17">
        <f>IF(AND(A204="",B204="",C204="",D204="",E204="",G204=""),"",IF(COUNTBLANK(A204:E204)&gt;0,"ENDEREÇO INCOMPLETO",IF(COUNTIF($F$6:$F$205,F204)&gt;1,"ENDEREÇO DUPLICADO",IF(OR(G204="Sim",G204="Não"),"OK","REVISAR ATIVO"))))</f>
        <v/>
      </c>
    </row>
    <row r="205">
      <c r="A205" s="15" t="n"/>
      <c r="B205" s="16" t="n"/>
      <c r="C205" s="16" t="n"/>
      <c r="D205" s="16" t="n"/>
      <c r="E205" s="16" t="n"/>
      <c r="F205" s="17">
        <f>IF(COUNTA(A205:E205)=0,"",IF(COUNTBLANK(A205:E205)&gt;0,"INCOMPLETO",A205&amp;"|"&amp;B205&amp;"|"&amp;C205&amp;"|"&amp;D205&amp;"|"&amp;E205))</f>
        <v/>
      </c>
      <c r="G205" s="16" t="n"/>
      <c r="H205" s="18">
        <f>IF(K205="","",IF(K205&lt;&gt;"OK","",SUMIFS('Ocupação'!$I$6:$I$505,'Ocupação'!$A$6:$A$505,F205,'Ocupação'!$M$6:$M$505,"Sim")))</f>
        <v/>
      </c>
      <c r="I205" s="18">
        <f>IF(K205="","",IF(K205&lt;&gt;"OK","",COUNTIFS('Ocupação'!$A$6:$A$505,F205,'Ocupação'!$M$6:$M$505,"Sim")))</f>
        <v/>
      </c>
      <c r="J205" s="19">
        <f>IF(K205="","",IF(K205&lt;&gt;"OK","REVISAR",IF(G205="Não","INATIVA",IF(H205&gt;0,"OCUPADA","VAZIA"))))</f>
        <v/>
      </c>
      <c r="K205" s="17">
        <f>IF(AND(A205="",B205="",C205="",D205="",E205="",G205=""),"",IF(COUNTBLANK(A205:E205)&gt;0,"ENDEREÇO INCOMPLETO",IF(COUNTIF($F$6:$F$205,F205)&gt;1,"ENDEREÇO DUPLICADO",IF(OR(G205="Sim",G205="Não"),"OK","REVISAR ATIVO"))))</f>
        <v/>
      </c>
    </row>
  </sheetData>
  <autoFilter ref="A5:K205"/>
  <mergeCells count="1">
    <mergeCell ref="A1:K1"/>
  </mergeCells>
  <conditionalFormatting sqref="A6:K205">
    <cfRule type="expression" priority="1" dxfId="1" stopIfTrue="1">
      <formula>$J6="REVISAR"</formula>
    </cfRule>
    <cfRule type="expression" priority="2" dxfId="4" stopIfTrue="1">
      <formula>$J6="INATIVA"</formula>
    </cfRule>
    <cfRule type="expression" priority="3" dxfId="2" stopIfTrue="1">
      <formula>$J6="VAZIA"</formula>
    </cfRule>
    <cfRule type="expression" priority="4" dxfId="5" stopIfTrue="1">
      <formula>$J6="OCUPADA"</formula>
    </cfRule>
  </conditionalFormatting>
  <conditionalFormatting sqref="H6:H205">
    <cfRule type="dataBar" priority="5">
      <dataBar showValue="1">
        <cfvo type="num" val="0"/>
        <cfvo type="max"/>
        <color rgb="002D6A57"/>
      </dataBar>
    </cfRule>
  </conditionalFormatting>
  <conditionalFormatting sqref="K6:K205">
    <cfRule type="expression" priority="6" dxfId="1">
      <formula>AND($K6&lt;&gt;"",$K6&lt;&gt;"OK")</formula>
    </cfRule>
  </conditionalFormatting>
  <dataValidations count="6">
    <dataValidation sqref="A6:A205" showDropDown="0" showInputMessage="0" showErrorMessage="1" allowBlank="0" errorTitle="Depósito inválido" error="Use até 40 caracteres e não utilize o caractere |." type="custom">
      <formula1>=OR(A6="",AND(LEN(A6)&lt;=40,ISERROR(SEARCH("|",A6))))</formula1>
    </dataValidation>
    <dataValidation sqref="B6:B205" showDropDown="0" showInputMessage="0" showErrorMessage="1" allowBlank="0" errorTitle="Zona inválida" error="Use até 20 caracteres e não utilize o caractere |." type="custom">
      <formula1>=OR(B6="",AND(LEN(B6)&lt;=20,ISERROR(SEARCH("|",B6))))</formula1>
    </dataValidation>
    <dataValidation sqref="C6:C205" showDropDown="0" showInputMessage="0" showErrorMessage="1" allowBlank="0" errorTitle="Rua inválida" error="Use até 20 caracteres e não utilize o caractere |." type="custom">
      <formula1>=OR(C6="",AND(LEN(C6)&lt;=20,ISERROR(SEARCH("|",C6))))</formula1>
    </dataValidation>
    <dataValidation sqref="D6:D205" showDropDown="0" showInputMessage="0" showErrorMessage="1" allowBlank="0" errorTitle="Módulo inválido" error="Use até 20 caracteres e não utilize o caractere |." type="custom">
      <formula1>=OR(D6="",AND(LEN(D6)&lt;=20,ISERROR(SEARCH("|",D6))))</formula1>
    </dataValidation>
    <dataValidation sqref="E6:E205" showDropDown="0" showInputMessage="0" showErrorMessage="1" allowBlank="0" errorTitle="Nível inválido" error="Use até 20 caracteres e não utilize o caractere |." type="custom">
      <formula1>=OR(E6="",AND(LEN(E6)&lt;=20,ISERROR(SEARCH("|",E6))))</formula1>
    </dataValidation>
    <dataValidation sqref="G6:G205" showDropDown="0" showInputMessage="0" showErrorMessage="1" allowBlank="0" errorTitle="Opção inválida" error="Selecione Sim ou Não." type="list">
      <formula1>"Sim,Não"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2D6A57"/>
    <outlinePr summaryBelow="1" summaryRight="1"/>
    <pageSetUpPr/>
  </sheetPr>
  <dimension ref="A1:P5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8" customWidth="1" min="1" max="1"/>
    <col width="24" customWidth="1" min="2" max="2"/>
    <col width="12" customWidth="1" min="3" max="3"/>
    <col width="10" customWidth="1" min="4" max="4"/>
    <col width="10" customWidth="1" min="5" max="5"/>
    <col width="10" customWidth="1" min="6" max="6"/>
    <col width="18" customWidth="1" min="7" max="7"/>
    <col width="32" customWidth="1" min="8" max="8"/>
    <col width="14" customWidth="1" min="9" max="9"/>
    <col hidden="1" width="42" customWidth="1" min="10" max="10"/>
    <col hidden="1" width="8" customWidth="1" min="11" max="11"/>
    <col hidden="1" width="22" customWidth="1" min="12" max="12"/>
    <col hidden="1" width="16" customWidth="1" min="13" max="13"/>
    <col hidden="1" width="18" customWidth="1" min="14" max="14"/>
    <col width="18" customWidth="1" min="15" max="15"/>
    <col width="28" customWidth="1" min="16" max="16"/>
  </cols>
  <sheetData>
    <row r="1" ht="28" customHeight="1">
      <c r="A1" s="1" t="inlineStr">
        <is>
          <t>Ocupação atual por endereço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1" t="n"/>
    </row>
    <row r="2" ht="24" customHeight="1">
      <c r="A2" s="2" t="inlineStr">
        <is>
          <t>Selecione um endereço cadastrado e informe o SKU e a quantidade atual.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</row>
    <row r="3">
      <c r="A3" s="14" t="inlineStr">
        <is>
          <t>Todos os SKUs, produtos e endereços de exemplo são fictícios.</t>
        </is>
      </c>
    </row>
    <row r="4"/>
    <row r="5" ht="32" customHeight="1">
      <c r="A5" s="9" t="inlineStr">
        <is>
          <t>Código do endereço</t>
        </is>
      </c>
      <c r="B5" s="9" t="inlineStr">
        <is>
          <t>Depósito</t>
        </is>
      </c>
      <c r="C5" s="9" t="inlineStr">
        <is>
          <t>Zona</t>
        </is>
      </c>
      <c r="D5" s="9" t="inlineStr">
        <is>
          <t>Rua</t>
        </is>
      </c>
      <c r="E5" s="9" t="inlineStr">
        <is>
          <t>Módulo</t>
        </is>
      </c>
      <c r="F5" s="9" t="inlineStr">
        <is>
          <t>Nível</t>
        </is>
      </c>
      <c r="G5" s="9" t="inlineStr">
        <is>
          <t>SKU</t>
        </is>
      </c>
      <c r="H5" s="9" t="inlineStr">
        <is>
          <t>Produto</t>
        </is>
      </c>
      <c r="I5" s="9" t="inlineStr">
        <is>
          <t>Quantidade</t>
        </is>
      </c>
      <c r="J5" s="9" t="inlineStr">
        <is>
          <t>Chave SKU-endereço</t>
        </is>
      </c>
      <c r="K5" s="9" t="inlineStr">
        <is>
          <t>Reservado para expansão técnica</t>
        </is>
      </c>
      <c r="L5" s="9" t="inlineStr">
        <is>
          <t>Validade do endereço</t>
        </is>
      </c>
      <c r="M5" s="9" t="inlineStr">
        <is>
          <t>Registro válido?</t>
        </is>
      </c>
      <c r="N5" s="9" t="inlineStr">
        <is>
          <t>Primeira ocorrência de SKU válido</t>
        </is>
      </c>
      <c r="O5" s="9" t="inlineStr">
        <is>
          <t>Posições válidas do SKU</t>
        </is>
      </c>
      <c r="P5" s="9" t="inlineStr">
        <is>
          <t>Alerta</t>
        </is>
      </c>
    </row>
    <row r="6">
      <c r="A6" s="20" t="inlineStr">
        <is>
          <t>CD Aurora Fictício|A|01|01|01</t>
        </is>
      </c>
      <c r="B6" s="21">
        <f>IFERROR(IF(OR(A6="",L6&lt;&gt;"OK"),"",INDEX('Mapa de Endereços'!$A$6:$A$205,MATCH(A6,'Mapa de Endereços'!$F$6:$F$205,0))),"")</f>
        <v/>
      </c>
      <c r="C6" s="19">
        <f>IFERROR(IF(OR(A6="",L6&lt;&gt;"OK"),"",INDEX('Mapa de Endereços'!$B$6:$B$205,MATCH(A6,'Mapa de Endereços'!$F$6:$F$205,0))),"")</f>
        <v/>
      </c>
      <c r="D6" s="19">
        <f>IFERROR(IF(OR(A6="",L6&lt;&gt;"OK"),"",INDEX('Mapa de Endereços'!$C$6:$C$205,MATCH(A6,'Mapa de Endereços'!$F$6:$F$205,0))),"")</f>
        <v/>
      </c>
      <c r="E6" s="19">
        <f>IFERROR(IF(OR(A6="",L6&lt;&gt;"OK"),"",INDEX('Mapa de Endereços'!$D$6:$D$205,MATCH(A6,'Mapa de Endereços'!$F$6:$F$205,0))),"")</f>
        <v/>
      </c>
      <c r="F6" s="19">
        <f>IFERROR(IF(OR(A6="",L6&lt;&gt;"OK"),"",INDEX('Mapa de Endereços'!$E$6:$E$205,MATCH(A6,'Mapa de Endereços'!$F$6:$F$205,0))),"")</f>
        <v/>
      </c>
      <c r="G6" s="20" t="inlineStr">
        <is>
          <t>SKU-FIC-001</t>
        </is>
      </c>
      <c r="H6" s="20" t="inlineStr">
        <is>
          <t>Cafeteira Lume 220 V</t>
        </is>
      </c>
      <c r="I6" s="22" t="n">
        <v>18</v>
      </c>
      <c r="J6" s="21">
        <f>IF(OR(A6="",G6=""),"",A6&amp;"|"&amp;G6)</f>
        <v/>
      </c>
      <c r="K6" s="19" t="n"/>
      <c r="L6" s="21">
        <f>IFERROR(IF(A6="","",IF(COUNTIF('Mapa de Endereços'!$F$6:$F$205,A6)=0,"NÃO CADASTRADO",IF(COUNTIF('Mapa de Endereços'!$F$6:$F$205,A6)&gt;1,"ENDEREÇO DUPLICADO",IF(INDEX('Mapa de Endereços'!$G$6:$G$205,MATCH(A6,'Mapa de Endereços'!$F$6:$F$205,0))="Sim","OK",IF(INDEX('Mapa de Endereços'!$G$6:$G$205,MATCH(A6,'Mapa de Endereços'!$F$6:$F$205,0))="Não","INATIVO","ATIVO INVÁLIDO"))))),"NÃO CADASTRADO")</f>
        <v/>
      </c>
      <c r="M6" s="21">
        <f>IF(AND(A6="",G6="",H6="",I6=""),"",IF(OR(L6&lt;&gt;"OK",G6="",NOT(ISNUMBER(I6))),"Não",IF(AND(I6&gt;0,I6=INT(I6),COUNTIFS($A$6:$A$505,A6,$G$6:$G$505,G6)=1),"Sim","Não")))</f>
        <v/>
      </c>
      <c r="N6" s="21">
        <f>IF(M6&lt;&gt;"Sim","",--(COUNTIFS($G$6:G6,G6,$M$6:M6,"Sim")=1))</f>
        <v/>
      </c>
      <c r="O6" s="18">
        <f>IF(G6="","",COUNTIFS($G$6:$G$505,G6,$M$6:$M$505,"Sim"))</f>
        <v/>
      </c>
      <c r="P6" s="21">
        <f>IF(AND(A6="",G6="",H6="",I6=""),"",IF(A6="","INFORME ENDEREÇO",IF(L6&lt;&gt;"OK",L6,IF(G6="","INFORME SKU",IF(I6="","INFORME QUANTIDADE",IF(NOT(ISNUMBER(I6)),"QUANTIDADE INVÁLIDA",IF(OR(I6&lt;=0,I6&lt;&gt;INT(I6)),"QUANTIDADE INVÁLIDA",IF(COUNTIFS($A$6:$A$505,A6,$G$6:$G$505,G6)&gt;1,"SKU/ENDEREÇO REPETIDO",IF(O6&gt;1,"SKU ESPALHADO","OK")))))))))</f>
        <v/>
      </c>
    </row>
    <row r="7">
      <c r="A7" s="20" t="inlineStr">
        <is>
          <t>CD Aurora Fictício|A|01|01|02</t>
        </is>
      </c>
      <c r="B7" s="21">
        <f>IFERROR(IF(OR(A7="",L7&lt;&gt;"OK"),"",INDEX('Mapa de Endereços'!$A$6:$A$205,MATCH(A7,'Mapa de Endereços'!$F$6:$F$205,0))),"")</f>
        <v/>
      </c>
      <c r="C7" s="19">
        <f>IFERROR(IF(OR(A7="",L7&lt;&gt;"OK"),"",INDEX('Mapa de Endereços'!$B$6:$B$205,MATCH(A7,'Mapa de Endereços'!$F$6:$F$205,0))),"")</f>
        <v/>
      </c>
      <c r="D7" s="19">
        <f>IFERROR(IF(OR(A7="",L7&lt;&gt;"OK"),"",INDEX('Mapa de Endereços'!$C$6:$C$205,MATCH(A7,'Mapa de Endereços'!$F$6:$F$205,0))),"")</f>
        <v/>
      </c>
      <c r="E7" s="19">
        <f>IFERROR(IF(OR(A7="",L7&lt;&gt;"OK"),"",INDEX('Mapa de Endereços'!$D$6:$D$205,MATCH(A7,'Mapa de Endereços'!$F$6:$F$205,0))),"")</f>
        <v/>
      </c>
      <c r="F7" s="19">
        <f>IFERROR(IF(OR(A7="",L7&lt;&gt;"OK"),"",INDEX('Mapa de Endereços'!$E$6:$E$205,MATCH(A7,'Mapa de Endereços'!$F$6:$F$205,0))),"")</f>
        <v/>
      </c>
      <c r="G7" s="20" t="inlineStr">
        <is>
          <t>SKU-FIC-002</t>
        </is>
      </c>
      <c r="H7" s="20" t="inlineStr">
        <is>
          <t>Caneca Neblina</t>
        </is>
      </c>
      <c r="I7" s="22" t="n">
        <v>32</v>
      </c>
      <c r="J7" s="21">
        <f>IF(OR(A7="",G7=""),"",A7&amp;"|"&amp;G7)</f>
        <v/>
      </c>
      <c r="K7" s="19" t="n"/>
      <c r="L7" s="21">
        <f>IFERROR(IF(A7="","",IF(COUNTIF('Mapa de Endereços'!$F$6:$F$205,A7)=0,"NÃO CADASTRADO",IF(COUNTIF('Mapa de Endereços'!$F$6:$F$205,A7)&gt;1,"ENDEREÇO DUPLICADO",IF(INDEX('Mapa de Endereços'!$G$6:$G$205,MATCH(A7,'Mapa de Endereços'!$F$6:$F$205,0))="Sim","OK",IF(INDEX('Mapa de Endereços'!$G$6:$G$205,MATCH(A7,'Mapa de Endereços'!$F$6:$F$205,0))="Não","INATIVO","ATIVO INVÁLIDO"))))),"NÃO CADASTRADO")</f>
        <v/>
      </c>
      <c r="M7" s="21">
        <f>IF(AND(A7="",G7="",H7="",I7=""),"",IF(OR(L7&lt;&gt;"OK",G7="",NOT(ISNUMBER(I7))),"Não",IF(AND(I7&gt;0,I7=INT(I7),COUNTIFS($A$6:$A$505,A7,$G$6:$G$505,G7)=1),"Sim","Não")))</f>
        <v/>
      </c>
      <c r="N7" s="21">
        <f>IF(M7&lt;&gt;"Sim","",--(COUNTIFS($G$6:G7,G7,$M$6:M7,"Sim")=1))</f>
        <v/>
      </c>
      <c r="O7" s="18">
        <f>IF(G7="","",COUNTIFS($G$6:$G$505,G7,$M$6:$M$505,"Sim"))</f>
        <v/>
      </c>
      <c r="P7" s="21">
        <f>IF(AND(A7="",G7="",H7="",I7=""),"",IF(A7="","INFORME ENDEREÇO",IF(L7&lt;&gt;"OK",L7,IF(G7="","INFORME SKU",IF(I7="","INFORME QUANTIDADE",IF(NOT(ISNUMBER(I7)),"QUANTIDADE INVÁLIDA",IF(OR(I7&lt;=0,I7&lt;&gt;INT(I7)),"QUANTIDADE INVÁLIDA",IF(COUNTIFS($A$6:$A$505,A7,$G$6:$G$505,G7)&gt;1,"SKU/ENDEREÇO REPETIDO",IF(O7&gt;1,"SKU ESPALHADO","OK")))))))))</f>
        <v/>
      </c>
    </row>
    <row r="8">
      <c r="A8" s="20" t="inlineStr">
        <is>
          <t>CD Aurora Fictício|A|01|02|01</t>
        </is>
      </c>
      <c r="B8" s="21">
        <f>IFERROR(IF(OR(A8="",L8&lt;&gt;"OK"),"",INDEX('Mapa de Endereços'!$A$6:$A$205,MATCH(A8,'Mapa de Endereços'!$F$6:$F$205,0))),"")</f>
        <v/>
      </c>
      <c r="C8" s="19">
        <f>IFERROR(IF(OR(A8="",L8&lt;&gt;"OK"),"",INDEX('Mapa de Endereços'!$B$6:$B$205,MATCH(A8,'Mapa de Endereços'!$F$6:$F$205,0))),"")</f>
        <v/>
      </c>
      <c r="D8" s="19">
        <f>IFERROR(IF(OR(A8="",L8&lt;&gt;"OK"),"",INDEX('Mapa de Endereços'!$C$6:$C$205,MATCH(A8,'Mapa de Endereços'!$F$6:$F$205,0))),"")</f>
        <v/>
      </c>
      <c r="E8" s="19">
        <f>IFERROR(IF(OR(A8="",L8&lt;&gt;"OK"),"",INDEX('Mapa de Endereços'!$D$6:$D$205,MATCH(A8,'Mapa de Endereços'!$F$6:$F$205,0))),"")</f>
        <v/>
      </c>
      <c r="F8" s="19">
        <f>IFERROR(IF(OR(A8="",L8&lt;&gt;"OK"),"",INDEX('Mapa de Endereços'!$E$6:$E$205,MATCH(A8,'Mapa de Endereços'!$F$6:$F$205,0))),"")</f>
        <v/>
      </c>
      <c r="G8" s="20" t="inlineStr">
        <is>
          <t>SKU-FIC-003</t>
        </is>
      </c>
      <c r="H8" s="20" t="inlineStr">
        <is>
          <t>Fone Horizonte</t>
        </is>
      </c>
      <c r="I8" s="22" t="n">
        <v>15</v>
      </c>
      <c r="J8" s="21">
        <f>IF(OR(A8="",G8=""),"",A8&amp;"|"&amp;G8)</f>
        <v/>
      </c>
      <c r="K8" s="19" t="n"/>
      <c r="L8" s="21">
        <f>IFERROR(IF(A8="","",IF(COUNTIF('Mapa de Endereços'!$F$6:$F$205,A8)=0,"NÃO CADASTRADO",IF(COUNTIF('Mapa de Endereços'!$F$6:$F$205,A8)&gt;1,"ENDEREÇO DUPLICADO",IF(INDEX('Mapa de Endereços'!$G$6:$G$205,MATCH(A8,'Mapa de Endereços'!$F$6:$F$205,0))="Sim","OK",IF(INDEX('Mapa de Endereços'!$G$6:$G$205,MATCH(A8,'Mapa de Endereços'!$F$6:$F$205,0))="Não","INATIVO","ATIVO INVÁLIDO"))))),"NÃO CADASTRADO")</f>
        <v/>
      </c>
      <c r="M8" s="21">
        <f>IF(AND(A8="",G8="",H8="",I8=""),"",IF(OR(L8&lt;&gt;"OK",G8="",NOT(ISNUMBER(I8))),"Não",IF(AND(I8&gt;0,I8=INT(I8),COUNTIFS($A$6:$A$505,A8,$G$6:$G$505,G8)=1),"Sim","Não")))</f>
        <v/>
      </c>
      <c r="N8" s="21">
        <f>IF(M8&lt;&gt;"Sim","",--(COUNTIFS($G$6:G8,G8,$M$6:M8,"Sim")=1))</f>
        <v/>
      </c>
      <c r="O8" s="18">
        <f>IF(G8="","",COUNTIFS($G$6:$G$505,G8,$M$6:$M$505,"Sim"))</f>
        <v/>
      </c>
      <c r="P8" s="21">
        <f>IF(AND(A8="",G8="",H8="",I8=""),"",IF(A8="","INFORME ENDEREÇO",IF(L8&lt;&gt;"OK",L8,IF(G8="","INFORME SKU",IF(I8="","INFORME QUANTIDADE",IF(NOT(ISNUMBER(I8)),"QUANTIDADE INVÁLIDA",IF(OR(I8&lt;=0,I8&lt;&gt;INT(I8)),"QUANTIDADE INVÁLIDA",IF(COUNTIFS($A$6:$A$505,A8,$G$6:$G$505,G8)&gt;1,"SKU/ENDEREÇO REPETIDO",IF(O8&gt;1,"SKU ESPALHADO","OK")))))))))</f>
        <v/>
      </c>
    </row>
    <row r="9">
      <c r="A9" s="20" t="inlineStr">
        <is>
          <t>CD Aurora Fictício|A|01|02|02</t>
        </is>
      </c>
      <c r="B9" s="21">
        <f>IFERROR(IF(OR(A9="",L9&lt;&gt;"OK"),"",INDEX('Mapa de Endereços'!$A$6:$A$205,MATCH(A9,'Mapa de Endereços'!$F$6:$F$205,0))),"")</f>
        <v/>
      </c>
      <c r="C9" s="19">
        <f>IFERROR(IF(OR(A9="",L9&lt;&gt;"OK"),"",INDEX('Mapa de Endereços'!$B$6:$B$205,MATCH(A9,'Mapa de Endereços'!$F$6:$F$205,0))),"")</f>
        <v/>
      </c>
      <c r="D9" s="19">
        <f>IFERROR(IF(OR(A9="",L9&lt;&gt;"OK"),"",INDEX('Mapa de Endereços'!$C$6:$C$205,MATCH(A9,'Mapa de Endereços'!$F$6:$F$205,0))),"")</f>
        <v/>
      </c>
      <c r="E9" s="19">
        <f>IFERROR(IF(OR(A9="",L9&lt;&gt;"OK"),"",INDEX('Mapa de Endereços'!$D$6:$D$205,MATCH(A9,'Mapa de Endereços'!$F$6:$F$205,0))),"")</f>
        <v/>
      </c>
      <c r="F9" s="19">
        <f>IFERROR(IF(OR(A9="",L9&lt;&gt;"OK"),"",INDEX('Mapa de Endereços'!$E$6:$E$205,MATCH(A9,'Mapa de Endereços'!$F$6:$F$205,0))),"")</f>
        <v/>
      </c>
      <c r="G9" s="20" t="inlineStr">
        <is>
          <t>SKU-FIC-001</t>
        </is>
      </c>
      <c r="H9" s="20" t="inlineStr">
        <is>
          <t>Cafeteira Lume 220 V</t>
        </is>
      </c>
      <c r="I9" s="22" t="n">
        <v>7</v>
      </c>
      <c r="J9" s="21">
        <f>IF(OR(A9="",G9=""),"",A9&amp;"|"&amp;G9)</f>
        <v/>
      </c>
      <c r="K9" s="19" t="n"/>
      <c r="L9" s="21">
        <f>IFERROR(IF(A9="","",IF(COUNTIF('Mapa de Endereços'!$F$6:$F$205,A9)=0,"NÃO CADASTRADO",IF(COUNTIF('Mapa de Endereços'!$F$6:$F$205,A9)&gt;1,"ENDEREÇO DUPLICADO",IF(INDEX('Mapa de Endereços'!$G$6:$G$205,MATCH(A9,'Mapa de Endereços'!$F$6:$F$205,0))="Sim","OK",IF(INDEX('Mapa de Endereços'!$G$6:$G$205,MATCH(A9,'Mapa de Endereços'!$F$6:$F$205,0))="Não","INATIVO","ATIVO INVÁLIDO"))))),"NÃO CADASTRADO")</f>
        <v/>
      </c>
      <c r="M9" s="21">
        <f>IF(AND(A9="",G9="",H9="",I9=""),"",IF(OR(L9&lt;&gt;"OK",G9="",NOT(ISNUMBER(I9))),"Não",IF(AND(I9&gt;0,I9=INT(I9),COUNTIFS($A$6:$A$505,A9,$G$6:$G$505,G9)=1),"Sim","Não")))</f>
        <v/>
      </c>
      <c r="N9" s="21">
        <f>IF(M9&lt;&gt;"Sim","",--(COUNTIFS($G$6:G9,G9,$M$6:M9,"Sim")=1))</f>
        <v/>
      </c>
      <c r="O9" s="18">
        <f>IF(G9="","",COUNTIFS($G$6:$G$505,G9,$M$6:$M$505,"Sim"))</f>
        <v/>
      </c>
      <c r="P9" s="21">
        <f>IF(AND(A9="",G9="",H9="",I9=""),"",IF(A9="","INFORME ENDEREÇO",IF(L9&lt;&gt;"OK",L9,IF(G9="","INFORME SKU",IF(I9="","INFORME QUANTIDADE",IF(NOT(ISNUMBER(I9)),"QUANTIDADE INVÁLIDA",IF(OR(I9&lt;=0,I9&lt;&gt;INT(I9)),"QUANTIDADE INVÁLIDA",IF(COUNTIFS($A$6:$A$505,A9,$G$6:$G$505,G9)&gt;1,"SKU/ENDEREÇO REPETIDO",IF(O9&gt;1,"SKU ESPALHADO","OK")))))))))</f>
        <v/>
      </c>
    </row>
    <row r="10">
      <c r="A10" s="20" t="inlineStr">
        <is>
          <t>CD Aurora Fictício|B|02|01|01</t>
        </is>
      </c>
      <c r="B10" s="21">
        <f>IFERROR(IF(OR(A10="",L10&lt;&gt;"OK"),"",INDEX('Mapa de Endereços'!$A$6:$A$205,MATCH(A10,'Mapa de Endereços'!$F$6:$F$205,0))),"")</f>
        <v/>
      </c>
      <c r="C10" s="19">
        <f>IFERROR(IF(OR(A10="",L10&lt;&gt;"OK"),"",INDEX('Mapa de Endereços'!$B$6:$B$205,MATCH(A10,'Mapa de Endereços'!$F$6:$F$205,0))),"")</f>
        <v/>
      </c>
      <c r="D10" s="19">
        <f>IFERROR(IF(OR(A10="",L10&lt;&gt;"OK"),"",INDEX('Mapa de Endereços'!$C$6:$C$205,MATCH(A10,'Mapa de Endereços'!$F$6:$F$205,0))),"")</f>
        <v/>
      </c>
      <c r="E10" s="19">
        <f>IFERROR(IF(OR(A10="",L10&lt;&gt;"OK"),"",INDEX('Mapa de Endereços'!$D$6:$D$205,MATCH(A10,'Mapa de Endereços'!$F$6:$F$205,0))),"")</f>
        <v/>
      </c>
      <c r="F10" s="19">
        <f>IFERROR(IF(OR(A10="",L10&lt;&gt;"OK"),"",INDEX('Mapa de Endereços'!$E$6:$E$205,MATCH(A10,'Mapa de Endereços'!$F$6:$F$205,0))),"")</f>
        <v/>
      </c>
      <c r="G10" s="20" t="inlineStr">
        <is>
          <t>SKU-FIC-004</t>
        </is>
      </c>
      <c r="H10" s="20" t="inlineStr">
        <is>
          <t>Luminária Brisa</t>
        </is>
      </c>
      <c r="I10" s="22" t="n">
        <v>12</v>
      </c>
      <c r="J10" s="21">
        <f>IF(OR(A10="",G10=""),"",A10&amp;"|"&amp;G10)</f>
        <v/>
      </c>
      <c r="K10" s="19" t="n"/>
      <c r="L10" s="21">
        <f>IFERROR(IF(A10="","",IF(COUNTIF('Mapa de Endereços'!$F$6:$F$205,A10)=0,"NÃO CADASTRADO",IF(COUNTIF('Mapa de Endereços'!$F$6:$F$205,A10)&gt;1,"ENDEREÇO DUPLICADO",IF(INDEX('Mapa de Endereços'!$G$6:$G$205,MATCH(A10,'Mapa de Endereços'!$F$6:$F$205,0))="Sim","OK",IF(INDEX('Mapa de Endereços'!$G$6:$G$205,MATCH(A10,'Mapa de Endereços'!$F$6:$F$205,0))="Não","INATIVO","ATIVO INVÁLIDO"))))),"NÃO CADASTRADO")</f>
        <v/>
      </c>
      <c r="M10" s="21">
        <f>IF(AND(A10="",G10="",H10="",I10=""),"",IF(OR(L10&lt;&gt;"OK",G10="",NOT(ISNUMBER(I10))),"Não",IF(AND(I10&gt;0,I10=INT(I10),COUNTIFS($A$6:$A$505,A10,$G$6:$G$505,G10)=1),"Sim","Não")))</f>
        <v/>
      </c>
      <c r="N10" s="21">
        <f>IF(M10&lt;&gt;"Sim","",--(COUNTIFS($G$6:G10,G10,$M$6:M10,"Sim")=1))</f>
        <v/>
      </c>
      <c r="O10" s="18">
        <f>IF(G10="","",COUNTIFS($G$6:$G$505,G10,$M$6:$M$505,"Sim"))</f>
        <v/>
      </c>
      <c r="P10" s="21">
        <f>IF(AND(A10="",G10="",H10="",I10=""),"",IF(A10="","INFORME ENDEREÇO",IF(L10&lt;&gt;"OK",L10,IF(G10="","INFORME SKU",IF(I10="","INFORME QUANTIDADE",IF(NOT(ISNUMBER(I10)),"QUANTIDADE INVÁLIDA",IF(OR(I10&lt;=0,I10&lt;&gt;INT(I10)),"QUANTIDADE INVÁLIDA",IF(COUNTIFS($A$6:$A$505,A10,$G$6:$G$505,G10)&gt;1,"SKU/ENDEREÇO REPETIDO",IF(O10&gt;1,"SKU ESPALHADO","OK")))))))))</f>
        <v/>
      </c>
    </row>
    <row r="11">
      <c r="A11" s="20" t="inlineStr">
        <is>
          <t>CD Aurora Fictício|B|02|01|01</t>
        </is>
      </c>
      <c r="B11" s="21">
        <f>IFERROR(IF(OR(A11="",L11&lt;&gt;"OK"),"",INDEX('Mapa de Endereços'!$A$6:$A$205,MATCH(A11,'Mapa de Endereços'!$F$6:$F$205,0))),"")</f>
        <v/>
      </c>
      <c r="C11" s="19">
        <f>IFERROR(IF(OR(A11="",L11&lt;&gt;"OK"),"",INDEX('Mapa de Endereços'!$B$6:$B$205,MATCH(A11,'Mapa de Endereços'!$F$6:$F$205,0))),"")</f>
        <v/>
      </c>
      <c r="D11" s="19">
        <f>IFERROR(IF(OR(A11="",L11&lt;&gt;"OK"),"",INDEX('Mapa de Endereços'!$C$6:$C$205,MATCH(A11,'Mapa de Endereços'!$F$6:$F$205,0))),"")</f>
        <v/>
      </c>
      <c r="E11" s="19">
        <f>IFERROR(IF(OR(A11="",L11&lt;&gt;"OK"),"",INDEX('Mapa de Endereços'!$D$6:$D$205,MATCH(A11,'Mapa de Endereços'!$F$6:$F$205,0))),"")</f>
        <v/>
      </c>
      <c r="F11" s="19">
        <f>IFERROR(IF(OR(A11="",L11&lt;&gt;"OK"),"",INDEX('Mapa de Endereços'!$E$6:$E$205,MATCH(A11,'Mapa de Endereços'!$F$6:$F$205,0))),"")</f>
        <v/>
      </c>
      <c r="G11" s="20" t="inlineStr">
        <is>
          <t>SKU-FIC-005</t>
        </is>
      </c>
      <c r="H11" s="20" t="inlineStr">
        <is>
          <t>Organizador Prisma</t>
        </is>
      </c>
      <c r="I11" s="22" t="n">
        <v>20</v>
      </c>
      <c r="J11" s="21">
        <f>IF(OR(A11="",G11=""),"",A11&amp;"|"&amp;G11)</f>
        <v/>
      </c>
      <c r="K11" s="19" t="n"/>
      <c r="L11" s="21">
        <f>IFERROR(IF(A11="","",IF(COUNTIF('Mapa de Endereços'!$F$6:$F$205,A11)=0,"NÃO CADASTRADO",IF(COUNTIF('Mapa de Endereços'!$F$6:$F$205,A11)&gt;1,"ENDEREÇO DUPLICADO",IF(INDEX('Mapa de Endereços'!$G$6:$G$205,MATCH(A11,'Mapa de Endereços'!$F$6:$F$205,0))="Sim","OK",IF(INDEX('Mapa de Endereços'!$G$6:$G$205,MATCH(A11,'Mapa de Endereços'!$F$6:$F$205,0))="Não","INATIVO","ATIVO INVÁLIDO"))))),"NÃO CADASTRADO")</f>
        <v/>
      </c>
      <c r="M11" s="21">
        <f>IF(AND(A11="",G11="",H11="",I11=""),"",IF(OR(L11&lt;&gt;"OK",G11="",NOT(ISNUMBER(I11))),"Não",IF(AND(I11&gt;0,I11=INT(I11),COUNTIFS($A$6:$A$505,A11,$G$6:$G$505,G11)=1),"Sim","Não")))</f>
        <v/>
      </c>
      <c r="N11" s="21">
        <f>IF(M11&lt;&gt;"Sim","",--(COUNTIFS($G$6:G11,G11,$M$6:M11,"Sim")=1))</f>
        <v/>
      </c>
      <c r="O11" s="18">
        <f>IF(G11="","",COUNTIFS($G$6:$G$505,G11,$M$6:$M$505,"Sim"))</f>
        <v/>
      </c>
      <c r="P11" s="21">
        <f>IF(AND(A11="",G11="",H11="",I11=""),"",IF(A11="","INFORME ENDEREÇO",IF(L11&lt;&gt;"OK",L11,IF(G11="","INFORME SKU",IF(I11="","INFORME QUANTIDADE",IF(NOT(ISNUMBER(I11)),"QUANTIDADE INVÁLIDA",IF(OR(I11&lt;=0,I11&lt;&gt;INT(I11)),"QUANTIDADE INVÁLIDA",IF(COUNTIFS($A$6:$A$505,A11,$G$6:$G$505,G11)&gt;1,"SKU/ENDEREÇO REPETIDO",IF(O11&gt;1,"SKU ESPALHADO","OK")))))))))</f>
        <v/>
      </c>
    </row>
    <row r="12">
      <c r="A12" s="20" t="inlineStr">
        <is>
          <t>CD Aurora Fictício|B|02|01|02</t>
        </is>
      </c>
      <c r="B12" s="21">
        <f>IFERROR(IF(OR(A12="",L12&lt;&gt;"OK"),"",INDEX('Mapa de Endereços'!$A$6:$A$205,MATCH(A12,'Mapa de Endereços'!$F$6:$F$205,0))),"")</f>
        <v/>
      </c>
      <c r="C12" s="19">
        <f>IFERROR(IF(OR(A12="",L12&lt;&gt;"OK"),"",INDEX('Mapa de Endereços'!$B$6:$B$205,MATCH(A12,'Mapa de Endereços'!$F$6:$F$205,0))),"")</f>
        <v/>
      </c>
      <c r="D12" s="19">
        <f>IFERROR(IF(OR(A12="",L12&lt;&gt;"OK"),"",INDEX('Mapa de Endereços'!$C$6:$C$205,MATCH(A12,'Mapa de Endereços'!$F$6:$F$205,0))),"")</f>
        <v/>
      </c>
      <c r="E12" s="19">
        <f>IFERROR(IF(OR(A12="",L12&lt;&gt;"OK"),"",INDEX('Mapa de Endereços'!$D$6:$D$205,MATCH(A12,'Mapa de Endereços'!$F$6:$F$205,0))),"")</f>
        <v/>
      </c>
      <c r="F12" s="19">
        <f>IFERROR(IF(OR(A12="",L12&lt;&gt;"OK"),"",INDEX('Mapa de Endereços'!$E$6:$E$205,MATCH(A12,'Mapa de Endereços'!$F$6:$F$205,0))),"")</f>
        <v/>
      </c>
      <c r="G12" s="20" t="inlineStr">
        <is>
          <t>SKU-FIC-006</t>
        </is>
      </c>
      <c r="H12" s="20" t="inlineStr">
        <is>
          <t>Garrafa Solar</t>
        </is>
      </c>
      <c r="I12" s="22" t="n">
        <v>25</v>
      </c>
      <c r="J12" s="21">
        <f>IF(OR(A12="",G12=""),"",A12&amp;"|"&amp;G12)</f>
        <v/>
      </c>
      <c r="K12" s="19" t="n"/>
      <c r="L12" s="21">
        <f>IFERROR(IF(A12="","",IF(COUNTIF('Mapa de Endereços'!$F$6:$F$205,A12)=0,"NÃO CADASTRADO",IF(COUNTIF('Mapa de Endereços'!$F$6:$F$205,A12)&gt;1,"ENDEREÇO DUPLICADO",IF(INDEX('Mapa de Endereços'!$G$6:$G$205,MATCH(A12,'Mapa de Endereços'!$F$6:$F$205,0))="Sim","OK",IF(INDEX('Mapa de Endereços'!$G$6:$G$205,MATCH(A12,'Mapa de Endereços'!$F$6:$F$205,0))="Não","INATIVO","ATIVO INVÁLIDO"))))),"NÃO CADASTRADO")</f>
        <v/>
      </c>
      <c r="M12" s="21">
        <f>IF(AND(A12="",G12="",H12="",I12=""),"",IF(OR(L12&lt;&gt;"OK",G12="",NOT(ISNUMBER(I12))),"Não",IF(AND(I12&gt;0,I12=INT(I12),COUNTIFS($A$6:$A$505,A12,$G$6:$G$505,G12)=1),"Sim","Não")))</f>
        <v/>
      </c>
      <c r="N12" s="21">
        <f>IF(M12&lt;&gt;"Sim","",--(COUNTIFS($G$6:G12,G12,$M$6:M12,"Sim")=1))</f>
        <v/>
      </c>
      <c r="O12" s="18">
        <f>IF(G12="","",COUNTIFS($G$6:$G$505,G12,$M$6:$M$505,"Sim"))</f>
        <v/>
      </c>
      <c r="P12" s="21">
        <f>IF(AND(A12="",G12="",H12="",I12=""),"",IF(A12="","INFORME ENDEREÇO",IF(L12&lt;&gt;"OK",L12,IF(G12="","INFORME SKU",IF(I12="","INFORME QUANTIDADE",IF(NOT(ISNUMBER(I12)),"QUANTIDADE INVÁLIDA",IF(OR(I12&lt;=0,I12&lt;&gt;INT(I12)),"QUANTIDADE INVÁLIDA",IF(COUNTIFS($A$6:$A$505,A12,$G$6:$G$505,G12)&gt;1,"SKU/ENDEREÇO REPETIDO",IF(O12&gt;1,"SKU ESPALHADO","OK")))))))))</f>
        <v/>
      </c>
    </row>
    <row r="13">
      <c r="A13" s="20" t="inlineStr">
        <is>
          <t>CD Aurora Fictício|B|02|02|01</t>
        </is>
      </c>
      <c r="B13" s="21">
        <f>IFERROR(IF(OR(A13="",L13&lt;&gt;"OK"),"",INDEX('Mapa de Endereços'!$A$6:$A$205,MATCH(A13,'Mapa de Endereços'!$F$6:$F$205,0))),"")</f>
        <v/>
      </c>
      <c r="C13" s="19">
        <f>IFERROR(IF(OR(A13="",L13&lt;&gt;"OK"),"",INDEX('Mapa de Endereços'!$B$6:$B$205,MATCH(A13,'Mapa de Endereços'!$F$6:$F$205,0))),"")</f>
        <v/>
      </c>
      <c r="D13" s="19">
        <f>IFERROR(IF(OR(A13="",L13&lt;&gt;"OK"),"",INDEX('Mapa de Endereços'!$C$6:$C$205,MATCH(A13,'Mapa de Endereços'!$F$6:$F$205,0))),"")</f>
        <v/>
      </c>
      <c r="E13" s="19">
        <f>IFERROR(IF(OR(A13="",L13&lt;&gt;"OK"),"",INDEX('Mapa de Endereços'!$D$6:$D$205,MATCH(A13,'Mapa de Endereços'!$F$6:$F$205,0))),"")</f>
        <v/>
      </c>
      <c r="F13" s="19">
        <f>IFERROR(IF(OR(A13="",L13&lt;&gt;"OK"),"",INDEX('Mapa de Endereços'!$E$6:$E$205,MATCH(A13,'Mapa de Endereços'!$F$6:$F$205,0))),"")</f>
        <v/>
      </c>
      <c r="G13" s="20" t="inlineStr">
        <is>
          <t>SKU-FIC-007</t>
        </is>
      </c>
      <c r="H13" s="20" t="inlineStr">
        <is>
          <t>Caderno Órbita</t>
        </is>
      </c>
      <c r="I13" s="22" t="n">
        <v>40</v>
      </c>
      <c r="J13" s="21">
        <f>IF(OR(A13="",G13=""),"",A13&amp;"|"&amp;G13)</f>
        <v/>
      </c>
      <c r="K13" s="19" t="n"/>
      <c r="L13" s="21">
        <f>IFERROR(IF(A13="","",IF(COUNTIF('Mapa de Endereços'!$F$6:$F$205,A13)=0,"NÃO CADASTRADO",IF(COUNTIF('Mapa de Endereços'!$F$6:$F$205,A13)&gt;1,"ENDEREÇO DUPLICADO",IF(INDEX('Mapa de Endereços'!$G$6:$G$205,MATCH(A13,'Mapa de Endereços'!$F$6:$F$205,0))="Sim","OK",IF(INDEX('Mapa de Endereços'!$G$6:$G$205,MATCH(A13,'Mapa de Endereços'!$F$6:$F$205,0))="Não","INATIVO","ATIVO INVÁLIDO"))))),"NÃO CADASTRADO")</f>
        <v/>
      </c>
      <c r="M13" s="21">
        <f>IF(AND(A13="",G13="",H13="",I13=""),"",IF(OR(L13&lt;&gt;"OK",G13="",NOT(ISNUMBER(I13))),"Não",IF(AND(I13&gt;0,I13=INT(I13),COUNTIFS($A$6:$A$505,A13,$G$6:$G$505,G13)=1),"Sim","Não")))</f>
        <v/>
      </c>
      <c r="N13" s="21">
        <f>IF(M13&lt;&gt;"Sim","",--(COUNTIFS($G$6:G13,G13,$M$6:M13,"Sim")=1))</f>
        <v/>
      </c>
      <c r="O13" s="18">
        <f>IF(G13="","",COUNTIFS($G$6:$G$505,G13,$M$6:$M$505,"Sim"))</f>
        <v/>
      </c>
      <c r="P13" s="21">
        <f>IF(AND(A13="",G13="",H13="",I13=""),"",IF(A13="","INFORME ENDEREÇO",IF(L13&lt;&gt;"OK",L13,IF(G13="","INFORME SKU",IF(I13="","INFORME QUANTIDADE",IF(NOT(ISNUMBER(I13)),"QUANTIDADE INVÁLIDA",IF(OR(I13&lt;=0,I13&lt;&gt;INT(I13)),"QUANTIDADE INVÁLIDA",IF(COUNTIFS($A$6:$A$505,A13,$G$6:$G$505,G13)&gt;1,"SKU/ENDEREÇO REPETIDO",IF(O13&gt;1,"SKU ESPALHADO","OK")))))))))</f>
        <v/>
      </c>
    </row>
    <row r="14">
      <c r="A14" s="20" t="inlineStr">
        <is>
          <t>CD Aurora Fictício|B|02|01|02</t>
        </is>
      </c>
      <c r="B14" s="21">
        <f>IFERROR(IF(OR(A14="",L14&lt;&gt;"OK"),"",INDEX('Mapa de Endereços'!$A$6:$A$205,MATCH(A14,'Mapa de Endereços'!$F$6:$F$205,0))),"")</f>
        <v/>
      </c>
      <c r="C14" s="19">
        <f>IFERROR(IF(OR(A14="",L14&lt;&gt;"OK"),"",INDEX('Mapa de Endereços'!$B$6:$B$205,MATCH(A14,'Mapa de Endereços'!$F$6:$F$205,0))),"")</f>
        <v/>
      </c>
      <c r="D14" s="19">
        <f>IFERROR(IF(OR(A14="",L14&lt;&gt;"OK"),"",INDEX('Mapa de Endereços'!$C$6:$C$205,MATCH(A14,'Mapa de Endereços'!$F$6:$F$205,0))),"")</f>
        <v/>
      </c>
      <c r="E14" s="19">
        <f>IFERROR(IF(OR(A14="",L14&lt;&gt;"OK"),"",INDEX('Mapa de Endereços'!$D$6:$D$205,MATCH(A14,'Mapa de Endereços'!$F$6:$F$205,0))),"")</f>
        <v/>
      </c>
      <c r="F14" s="19">
        <f>IFERROR(IF(OR(A14="",L14&lt;&gt;"OK"),"",INDEX('Mapa de Endereços'!$E$6:$E$205,MATCH(A14,'Mapa de Endereços'!$F$6:$F$205,0))),"")</f>
        <v/>
      </c>
      <c r="G14" s="20" t="inlineStr">
        <is>
          <t>SKU-FIC-008</t>
        </is>
      </c>
      <c r="H14" s="20" t="inlineStr">
        <is>
          <t>Cabo Cometa USB-C</t>
        </is>
      </c>
      <c r="I14" s="22" t="n">
        <v>9</v>
      </c>
      <c r="J14" s="21">
        <f>IF(OR(A14="",G14=""),"",A14&amp;"|"&amp;G14)</f>
        <v/>
      </c>
      <c r="K14" s="19" t="n"/>
      <c r="L14" s="21">
        <f>IFERROR(IF(A14="","",IF(COUNTIF('Mapa de Endereços'!$F$6:$F$205,A14)=0,"NÃO CADASTRADO",IF(COUNTIF('Mapa de Endereços'!$F$6:$F$205,A14)&gt;1,"ENDEREÇO DUPLICADO",IF(INDEX('Mapa de Endereços'!$G$6:$G$205,MATCH(A14,'Mapa de Endereços'!$F$6:$F$205,0))="Sim","OK",IF(INDEX('Mapa de Endereços'!$G$6:$G$205,MATCH(A14,'Mapa de Endereços'!$F$6:$F$205,0))="Não","INATIVO","ATIVO INVÁLIDO"))))),"NÃO CADASTRADO")</f>
        <v/>
      </c>
      <c r="M14" s="21">
        <f>IF(AND(A14="",G14="",H14="",I14=""),"",IF(OR(L14&lt;&gt;"OK",G14="",NOT(ISNUMBER(I14))),"Não",IF(AND(I14&gt;0,I14=INT(I14),COUNTIFS($A$6:$A$505,A14,$G$6:$G$505,G14)=1),"Sim","Não")))</f>
        <v/>
      </c>
      <c r="N14" s="21">
        <f>IF(M14&lt;&gt;"Sim","",--(COUNTIFS($G$6:G14,G14,$M$6:M14,"Sim")=1))</f>
        <v/>
      </c>
      <c r="O14" s="18">
        <f>IF(G14="","",COUNTIFS($G$6:$G$505,G14,$M$6:$M$505,"Sim"))</f>
        <v/>
      </c>
      <c r="P14" s="21">
        <f>IF(AND(A14="",G14="",H14="",I14=""),"",IF(A14="","INFORME ENDEREÇO",IF(L14&lt;&gt;"OK",L14,IF(G14="","INFORME SKU",IF(I14="","INFORME QUANTIDADE",IF(NOT(ISNUMBER(I14)),"QUANTIDADE INVÁLIDA",IF(OR(I14&lt;=0,I14&lt;&gt;INT(I14)),"QUANTIDADE INVÁLIDA",IF(COUNTIFS($A$6:$A$505,A14,$G$6:$G$505,G14)&gt;1,"SKU/ENDEREÇO REPETIDO",IF(O14&gt;1,"SKU ESPALHADO","OK")))))))))</f>
        <v/>
      </c>
    </row>
    <row r="15">
      <c r="A15" s="20" t="inlineStr">
        <is>
          <t>CD Aurora Fictício|A|01|01|02</t>
        </is>
      </c>
      <c r="B15" s="21">
        <f>IFERROR(IF(OR(A15="",L15&lt;&gt;"OK"),"",INDEX('Mapa de Endereços'!$A$6:$A$205,MATCH(A15,'Mapa de Endereços'!$F$6:$F$205,0))),"")</f>
        <v/>
      </c>
      <c r="C15" s="19">
        <f>IFERROR(IF(OR(A15="",L15&lt;&gt;"OK"),"",INDEX('Mapa de Endereços'!$B$6:$B$205,MATCH(A15,'Mapa de Endereços'!$F$6:$F$205,0))),"")</f>
        <v/>
      </c>
      <c r="D15" s="19">
        <f>IFERROR(IF(OR(A15="",L15&lt;&gt;"OK"),"",INDEX('Mapa de Endereços'!$C$6:$C$205,MATCH(A15,'Mapa de Endereços'!$F$6:$F$205,0))),"")</f>
        <v/>
      </c>
      <c r="E15" s="19">
        <f>IFERROR(IF(OR(A15="",L15&lt;&gt;"OK"),"",INDEX('Mapa de Endereços'!$D$6:$D$205,MATCH(A15,'Mapa de Endereços'!$F$6:$F$205,0))),"")</f>
        <v/>
      </c>
      <c r="F15" s="19">
        <f>IFERROR(IF(OR(A15="",L15&lt;&gt;"OK"),"",INDEX('Mapa de Endereços'!$E$6:$E$205,MATCH(A15,'Mapa de Endereços'!$F$6:$F$205,0))),"")</f>
        <v/>
      </c>
      <c r="G15" s="20" t="inlineStr">
        <is>
          <t>SKU-FIC-009</t>
        </is>
      </c>
      <c r="H15" s="20" t="inlineStr">
        <is>
          <t>Suporte Atlas</t>
        </is>
      </c>
      <c r="I15" s="22" t="n">
        <v>14</v>
      </c>
      <c r="J15" s="21">
        <f>IF(OR(A15="",G15=""),"",A15&amp;"|"&amp;G15)</f>
        <v/>
      </c>
      <c r="K15" s="19" t="n"/>
      <c r="L15" s="21">
        <f>IFERROR(IF(A15="","",IF(COUNTIF('Mapa de Endereços'!$F$6:$F$205,A15)=0,"NÃO CADASTRADO",IF(COUNTIF('Mapa de Endereços'!$F$6:$F$205,A15)&gt;1,"ENDEREÇO DUPLICADO",IF(INDEX('Mapa de Endereços'!$G$6:$G$205,MATCH(A15,'Mapa de Endereços'!$F$6:$F$205,0))="Sim","OK",IF(INDEX('Mapa de Endereços'!$G$6:$G$205,MATCH(A15,'Mapa de Endereços'!$F$6:$F$205,0))="Não","INATIVO","ATIVO INVÁLIDO"))))),"NÃO CADASTRADO")</f>
        <v/>
      </c>
      <c r="M15" s="21">
        <f>IF(AND(A15="",G15="",H15="",I15=""),"",IF(OR(L15&lt;&gt;"OK",G15="",NOT(ISNUMBER(I15))),"Não",IF(AND(I15&gt;0,I15=INT(I15),COUNTIFS($A$6:$A$505,A15,$G$6:$G$505,G15)=1),"Sim","Não")))</f>
        <v/>
      </c>
      <c r="N15" s="21">
        <f>IF(M15&lt;&gt;"Sim","",--(COUNTIFS($G$6:G15,G15,$M$6:M15,"Sim")=1))</f>
        <v/>
      </c>
      <c r="O15" s="18">
        <f>IF(G15="","",COUNTIFS($G$6:$G$505,G15,$M$6:$M$505,"Sim"))</f>
        <v/>
      </c>
      <c r="P15" s="21">
        <f>IF(AND(A15="",G15="",H15="",I15=""),"",IF(A15="","INFORME ENDEREÇO",IF(L15&lt;&gt;"OK",L15,IF(G15="","INFORME SKU",IF(I15="","INFORME QUANTIDADE",IF(NOT(ISNUMBER(I15)),"QUANTIDADE INVÁLIDA",IF(OR(I15&lt;=0,I15&lt;&gt;INT(I15)),"QUANTIDADE INVÁLIDA",IF(COUNTIFS($A$6:$A$505,A15,$G$6:$G$505,G15)&gt;1,"SKU/ENDEREÇO REPETIDO",IF(O15&gt;1,"SKU ESPALHADO","OK")))))))))</f>
        <v/>
      </c>
    </row>
    <row r="16">
      <c r="A16" s="20" t="n"/>
      <c r="B16" s="21">
        <f>IFERROR(IF(OR(A16="",L16&lt;&gt;"OK"),"",INDEX('Mapa de Endereços'!$A$6:$A$205,MATCH(A16,'Mapa de Endereços'!$F$6:$F$205,0))),"")</f>
        <v/>
      </c>
      <c r="C16" s="19">
        <f>IFERROR(IF(OR(A16="",L16&lt;&gt;"OK"),"",INDEX('Mapa de Endereços'!$B$6:$B$205,MATCH(A16,'Mapa de Endereços'!$F$6:$F$205,0))),"")</f>
        <v/>
      </c>
      <c r="D16" s="19">
        <f>IFERROR(IF(OR(A16="",L16&lt;&gt;"OK"),"",INDEX('Mapa de Endereços'!$C$6:$C$205,MATCH(A16,'Mapa de Endereços'!$F$6:$F$205,0))),"")</f>
        <v/>
      </c>
      <c r="E16" s="19">
        <f>IFERROR(IF(OR(A16="",L16&lt;&gt;"OK"),"",INDEX('Mapa de Endereços'!$D$6:$D$205,MATCH(A16,'Mapa de Endereços'!$F$6:$F$205,0))),"")</f>
        <v/>
      </c>
      <c r="F16" s="19">
        <f>IFERROR(IF(OR(A16="",L16&lt;&gt;"OK"),"",INDEX('Mapa de Endereços'!$E$6:$E$205,MATCH(A16,'Mapa de Endereços'!$F$6:$F$205,0))),"")</f>
        <v/>
      </c>
      <c r="G16" s="20" t="n"/>
      <c r="H16" s="20" t="n"/>
      <c r="I16" s="22" t="n"/>
      <c r="J16" s="21">
        <f>IF(OR(A16="",G16=""),"",A16&amp;"|"&amp;G16)</f>
        <v/>
      </c>
      <c r="K16" s="19" t="n"/>
      <c r="L16" s="21">
        <f>IFERROR(IF(A16="","",IF(COUNTIF('Mapa de Endereços'!$F$6:$F$205,A16)=0,"NÃO CADASTRADO",IF(COUNTIF('Mapa de Endereços'!$F$6:$F$205,A16)&gt;1,"ENDEREÇO DUPLICADO",IF(INDEX('Mapa de Endereços'!$G$6:$G$205,MATCH(A16,'Mapa de Endereços'!$F$6:$F$205,0))="Sim","OK",IF(INDEX('Mapa de Endereços'!$G$6:$G$205,MATCH(A16,'Mapa de Endereços'!$F$6:$F$205,0))="Não","INATIVO","ATIVO INVÁLIDO"))))),"NÃO CADASTRADO")</f>
        <v/>
      </c>
      <c r="M16" s="21">
        <f>IF(AND(A16="",G16="",H16="",I16=""),"",IF(OR(L16&lt;&gt;"OK",G16="",NOT(ISNUMBER(I16))),"Não",IF(AND(I16&gt;0,I16=INT(I16),COUNTIFS($A$6:$A$505,A16,$G$6:$G$505,G16)=1),"Sim","Não")))</f>
        <v/>
      </c>
      <c r="N16" s="21">
        <f>IF(M16&lt;&gt;"Sim","",--(COUNTIFS($G$6:G16,G16,$M$6:M16,"Sim")=1))</f>
        <v/>
      </c>
      <c r="O16" s="18">
        <f>IF(G16="","",COUNTIFS($G$6:$G$505,G16,$M$6:$M$505,"Sim"))</f>
        <v/>
      </c>
      <c r="P16" s="21">
        <f>IF(AND(A16="",G16="",H16="",I16=""),"",IF(A16="","INFORME ENDEREÇO",IF(L16&lt;&gt;"OK",L16,IF(G16="","INFORME SKU",IF(I16="","INFORME QUANTIDADE",IF(NOT(ISNUMBER(I16)),"QUANTIDADE INVÁLIDA",IF(OR(I16&lt;=0,I16&lt;&gt;INT(I16)),"QUANTIDADE INVÁLIDA",IF(COUNTIFS($A$6:$A$505,A16,$G$6:$G$505,G16)&gt;1,"SKU/ENDEREÇO REPETIDO",IF(O16&gt;1,"SKU ESPALHADO","OK")))))))))</f>
        <v/>
      </c>
    </row>
    <row r="17">
      <c r="A17" s="20" t="n"/>
      <c r="B17" s="21">
        <f>IFERROR(IF(OR(A17="",L17&lt;&gt;"OK"),"",INDEX('Mapa de Endereços'!$A$6:$A$205,MATCH(A17,'Mapa de Endereços'!$F$6:$F$205,0))),"")</f>
        <v/>
      </c>
      <c r="C17" s="19">
        <f>IFERROR(IF(OR(A17="",L17&lt;&gt;"OK"),"",INDEX('Mapa de Endereços'!$B$6:$B$205,MATCH(A17,'Mapa de Endereços'!$F$6:$F$205,0))),"")</f>
        <v/>
      </c>
      <c r="D17" s="19">
        <f>IFERROR(IF(OR(A17="",L17&lt;&gt;"OK"),"",INDEX('Mapa de Endereços'!$C$6:$C$205,MATCH(A17,'Mapa de Endereços'!$F$6:$F$205,0))),"")</f>
        <v/>
      </c>
      <c r="E17" s="19">
        <f>IFERROR(IF(OR(A17="",L17&lt;&gt;"OK"),"",INDEX('Mapa de Endereços'!$D$6:$D$205,MATCH(A17,'Mapa de Endereços'!$F$6:$F$205,0))),"")</f>
        <v/>
      </c>
      <c r="F17" s="19">
        <f>IFERROR(IF(OR(A17="",L17&lt;&gt;"OK"),"",INDEX('Mapa de Endereços'!$E$6:$E$205,MATCH(A17,'Mapa de Endereços'!$F$6:$F$205,0))),"")</f>
        <v/>
      </c>
      <c r="G17" s="20" t="n"/>
      <c r="H17" s="20" t="n"/>
      <c r="I17" s="22" t="n"/>
      <c r="J17" s="21">
        <f>IF(OR(A17="",G17=""),"",A17&amp;"|"&amp;G17)</f>
        <v/>
      </c>
      <c r="K17" s="19" t="n"/>
      <c r="L17" s="21">
        <f>IFERROR(IF(A17="","",IF(COUNTIF('Mapa de Endereços'!$F$6:$F$205,A17)=0,"NÃO CADASTRADO",IF(COUNTIF('Mapa de Endereços'!$F$6:$F$205,A17)&gt;1,"ENDEREÇO DUPLICADO",IF(INDEX('Mapa de Endereços'!$G$6:$G$205,MATCH(A17,'Mapa de Endereços'!$F$6:$F$205,0))="Sim","OK",IF(INDEX('Mapa de Endereços'!$G$6:$G$205,MATCH(A17,'Mapa de Endereços'!$F$6:$F$205,0))="Não","INATIVO","ATIVO INVÁLIDO"))))),"NÃO CADASTRADO")</f>
        <v/>
      </c>
      <c r="M17" s="21">
        <f>IF(AND(A17="",G17="",H17="",I17=""),"",IF(OR(L17&lt;&gt;"OK",G17="",NOT(ISNUMBER(I17))),"Não",IF(AND(I17&gt;0,I17=INT(I17),COUNTIFS($A$6:$A$505,A17,$G$6:$G$505,G17)=1),"Sim","Não")))</f>
        <v/>
      </c>
      <c r="N17" s="21">
        <f>IF(M17&lt;&gt;"Sim","",--(COUNTIFS($G$6:G17,G17,$M$6:M17,"Sim")=1))</f>
        <v/>
      </c>
      <c r="O17" s="18">
        <f>IF(G17="","",COUNTIFS($G$6:$G$505,G17,$M$6:$M$505,"Sim"))</f>
        <v/>
      </c>
      <c r="P17" s="21">
        <f>IF(AND(A17="",G17="",H17="",I17=""),"",IF(A17="","INFORME ENDEREÇO",IF(L17&lt;&gt;"OK",L17,IF(G17="","INFORME SKU",IF(I17="","INFORME QUANTIDADE",IF(NOT(ISNUMBER(I17)),"QUANTIDADE INVÁLIDA",IF(OR(I17&lt;=0,I17&lt;&gt;INT(I17)),"QUANTIDADE INVÁLIDA",IF(COUNTIFS($A$6:$A$505,A17,$G$6:$G$505,G17)&gt;1,"SKU/ENDEREÇO REPETIDO",IF(O17&gt;1,"SKU ESPALHADO","OK")))))))))</f>
        <v/>
      </c>
    </row>
    <row r="18">
      <c r="A18" s="20" t="n"/>
      <c r="B18" s="21">
        <f>IFERROR(IF(OR(A18="",L18&lt;&gt;"OK"),"",INDEX('Mapa de Endereços'!$A$6:$A$205,MATCH(A18,'Mapa de Endereços'!$F$6:$F$205,0))),"")</f>
        <v/>
      </c>
      <c r="C18" s="19">
        <f>IFERROR(IF(OR(A18="",L18&lt;&gt;"OK"),"",INDEX('Mapa de Endereços'!$B$6:$B$205,MATCH(A18,'Mapa de Endereços'!$F$6:$F$205,0))),"")</f>
        <v/>
      </c>
      <c r="D18" s="19">
        <f>IFERROR(IF(OR(A18="",L18&lt;&gt;"OK"),"",INDEX('Mapa de Endereços'!$C$6:$C$205,MATCH(A18,'Mapa de Endereços'!$F$6:$F$205,0))),"")</f>
        <v/>
      </c>
      <c r="E18" s="19">
        <f>IFERROR(IF(OR(A18="",L18&lt;&gt;"OK"),"",INDEX('Mapa de Endereços'!$D$6:$D$205,MATCH(A18,'Mapa de Endereços'!$F$6:$F$205,0))),"")</f>
        <v/>
      </c>
      <c r="F18" s="19">
        <f>IFERROR(IF(OR(A18="",L18&lt;&gt;"OK"),"",INDEX('Mapa de Endereços'!$E$6:$E$205,MATCH(A18,'Mapa de Endereços'!$F$6:$F$205,0))),"")</f>
        <v/>
      </c>
      <c r="G18" s="20" t="n"/>
      <c r="H18" s="20" t="n"/>
      <c r="I18" s="22" t="n"/>
      <c r="J18" s="21">
        <f>IF(OR(A18="",G18=""),"",A18&amp;"|"&amp;G18)</f>
        <v/>
      </c>
      <c r="K18" s="19" t="n"/>
      <c r="L18" s="21">
        <f>IFERROR(IF(A18="","",IF(COUNTIF('Mapa de Endereços'!$F$6:$F$205,A18)=0,"NÃO CADASTRADO",IF(COUNTIF('Mapa de Endereços'!$F$6:$F$205,A18)&gt;1,"ENDEREÇO DUPLICADO",IF(INDEX('Mapa de Endereços'!$G$6:$G$205,MATCH(A18,'Mapa de Endereços'!$F$6:$F$205,0))="Sim","OK",IF(INDEX('Mapa de Endereços'!$G$6:$G$205,MATCH(A18,'Mapa de Endereços'!$F$6:$F$205,0))="Não","INATIVO","ATIVO INVÁLIDO"))))),"NÃO CADASTRADO")</f>
        <v/>
      </c>
      <c r="M18" s="21">
        <f>IF(AND(A18="",G18="",H18="",I18=""),"",IF(OR(L18&lt;&gt;"OK",G18="",NOT(ISNUMBER(I18))),"Não",IF(AND(I18&gt;0,I18=INT(I18),COUNTIFS($A$6:$A$505,A18,$G$6:$G$505,G18)=1),"Sim","Não")))</f>
        <v/>
      </c>
      <c r="N18" s="21">
        <f>IF(M18&lt;&gt;"Sim","",--(COUNTIFS($G$6:G18,G18,$M$6:M18,"Sim")=1))</f>
        <v/>
      </c>
      <c r="O18" s="18">
        <f>IF(G18="","",COUNTIFS($G$6:$G$505,G18,$M$6:$M$505,"Sim"))</f>
        <v/>
      </c>
      <c r="P18" s="21">
        <f>IF(AND(A18="",G18="",H18="",I18=""),"",IF(A18="","INFORME ENDEREÇO",IF(L18&lt;&gt;"OK",L18,IF(G18="","INFORME SKU",IF(I18="","INFORME QUANTIDADE",IF(NOT(ISNUMBER(I18)),"QUANTIDADE INVÁLIDA",IF(OR(I18&lt;=0,I18&lt;&gt;INT(I18)),"QUANTIDADE INVÁLIDA",IF(COUNTIFS($A$6:$A$505,A18,$G$6:$G$505,G18)&gt;1,"SKU/ENDEREÇO REPETIDO",IF(O18&gt;1,"SKU ESPALHADO","OK")))))))))</f>
        <v/>
      </c>
    </row>
    <row r="19">
      <c r="A19" s="20" t="n"/>
      <c r="B19" s="21">
        <f>IFERROR(IF(OR(A19="",L19&lt;&gt;"OK"),"",INDEX('Mapa de Endereços'!$A$6:$A$205,MATCH(A19,'Mapa de Endereços'!$F$6:$F$205,0))),"")</f>
        <v/>
      </c>
      <c r="C19" s="19">
        <f>IFERROR(IF(OR(A19="",L19&lt;&gt;"OK"),"",INDEX('Mapa de Endereços'!$B$6:$B$205,MATCH(A19,'Mapa de Endereços'!$F$6:$F$205,0))),"")</f>
        <v/>
      </c>
      <c r="D19" s="19">
        <f>IFERROR(IF(OR(A19="",L19&lt;&gt;"OK"),"",INDEX('Mapa de Endereços'!$C$6:$C$205,MATCH(A19,'Mapa de Endereços'!$F$6:$F$205,0))),"")</f>
        <v/>
      </c>
      <c r="E19" s="19">
        <f>IFERROR(IF(OR(A19="",L19&lt;&gt;"OK"),"",INDEX('Mapa de Endereços'!$D$6:$D$205,MATCH(A19,'Mapa de Endereços'!$F$6:$F$205,0))),"")</f>
        <v/>
      </c>
      <c r="F19" s="19">
        <f>IFERROR(IF(OR(A19="",L19&lt;&gt;"OK"),"",INDEX('Mapa de Endereços'!$E$6:$E$205,MATCH(A19,'Mapa de Endereços'!$F$6:$F$205,0))),"")</f>
        <v/>
      </c>
      <c r="G19" s="20" t="n"/>
      <c r="H19" s="20" t="n"/>
      <c r="I19" s="22" t="n"/>
      <c r="J19" s="21">
        <f>IF(OR(A19="",G19=""),"",A19&amp;"|"&amp;G19)</f>
        <v/>
      </c>
      <c r="K19" s="19" t="n"/>
      <c r="L19" s="21">
        <f>IFERROR(IF(A19="","",IF(COUNTIF('Mapa de Endereços'!$F$6:$F$205,A19)=0,"NÃO CADASTRADO",IF(COUNTIF('Mapa de Endereços'!$F$6:$F$205,A19)&gt;1,"ENDEREÇO DUPLICADO",IF(INDEX('Mapa de Endereços'!$G$6:$G$205,MATCH(A19,'Mapa de Endereços'!$F$6:$F$205,0))="Sim","OK",IF(INDEX('Mapa de Endereços'!$G$6:$G$205,MATCH(A19,'Mapa de Endereços'!$F$6:$F$205,0))="Não","INATIVO","ATIVO INVÁLIDO"))))),"NÃO CADASTRADO")</f>
        <v/>
      </c>
      <c r="M19" s="21">
        <f>IF(AND(A19="",G19="",H19="",I19=""),"",IF(OR(L19&lt;&gt;"OK",G19="",NOT(ISNUMBER(I19))),"Não",IF(AND(I19&gt;0,I19=INT(I19),COUNTIFS($A$6:$A$505,A19,$G$6:$G$505,G19)=1),"Sim","Não")))</f>
        <v/>
      </c>
      <c r="N19" s="21">
        <f>IF(M19&lt;&gt;"Sim","",--(COUNTIFS($G$6:G19,G19,$M$6:M19,"Sim")=1))</f>
        <v/>
      </c>
      <c r="O19" s="18">
        <f>IF(G19="","",COUNTIFS($G$6:$G$505,G19,$M$6:$M$505,"Sim"))</f>
        <v/>
      </c>
      <c r="P19" s="21">
        <f>IF(AND(A19="",G19="",H19="",I19=""),"",IF(A19="","INFORME ENDEREÇO",IF(L19&lt;&gt;"OK",L19,IF(G19="","INFORME SKU",IF(I19="","INFORME QUANTIDADE",IF(NOT(ISNUMBER(I19)),"QUANTIDADE INVÁLIDA",IF(OR(I19&lt;=0,I19&lt;&gt;INT(I19)),"QUANTIDADE INVÁLIDA",IF(COUNTIFS($A$6:$A$505,A19,$G$6:$G$505,G19)&gt;1,"SKU/ENDEREÇO REPETIDO",IF(O19&gt;1,"SKU ESPALHADO","OK")))))))))</f>
        <v/>
      </c>
    </row>
    <row r="20">
      <c r="A20" s="20" t="n"/>
      <c r="B20" s="21">
        <f>IFERROR(IF(OR(A20="",L20&lt;&gt;"OK"),"",INDEX('Mapa de Endereços'!$A$6:$A$205,MATCH(A20,'Mapa de Endereços'!$F$6:$F$205,0))),"")</f>
        <v/>
      </c>
      <c r="C20" s="19">
        <f>IFERROR(IF(OR(A20="",L20&lt;&gt;"OK"),"",INDEX('Mapa de Endereços'!$B$6:$B$205,MATCH(A20,'Mapa de Endereços'!$F$6:$F$205,0))),"")</f>
        <v/>
      </c>
      <c r="D20" s="19">
        <f>IFERROR(IF(OR(A20="",L20&lt;&gt;"OK"),"",INDEX('Mapa de Endereços'!$C$6:$C$205,MATCH(A20,'Mapa de Endereços'!$F$6:$F$205,0))),"")</f>
        <v/>
      </c>
      <c r="E20" s="19">
        <f>IFERROR(IF(OR(A20="",L20&lt;&gt;"OK"),"",INDEX('Mapa de Endereços'!$D$6:$D$205,MATCH(A20,'Mapa de Endereços'!$F$6:$F$205,0))),"")</f>
        <v/>
      </c>
      <c r="F20" s="19">
        <f>IFERROR(IF(OR(A20="",L20&lt;&gt;"OK"),"",INDEX('Mapa de Endereços'!$E$6:$E$205,MATCH(A20,'Mapa de Endereços'!$F$6:$F$205,0))),"")</f>
        <v/>
      </c>
      <c r="G20" s="20" t="n"/>
      <c r="H20" s="20" t="n"/>
      <c r="I20" s="22" t="n"/>
      <c r="J20" s="21">
        <f>IF(OR(A20="",G20=""),"",A20&amp;"|"&amp;G20)</f>
        <v/>
      </c>
      <c r="K20" s="19" t="n"/>
      <c r="L20" s="21">
        <f>IFERROR(IF(A20="","",IF(COUNTIF('Mapa de Endereços'!$F$6:$F$205,A20)=0,"NÃO CADASTRADO",IF(COUNTIF('Mapa de Endereços'!$F$6:$F$205,A20)&gt;1,"ENDEREÇO DUPLICADO",IF(INDEX('Mapa de Endereços'!$G$6:$G$205,MATCH(A20,'Mapa de Endereços'!$F$6:$F$205,0))="Sim","OK",IF(INDEX('Mapa de Endereços'!$G$6:$G$205,MATCH(A20,'Mapa de Endereços'!$F$6:$F$205,0))="Não","INATIVO","ATIVO INVÁLIDO"))))),"NÃO CADASTRADO")</f>
        <v/>
      </c>
      <c r="M20" s="21">
        <f>IF(AND(A20="",G20="",H20="",I20=""),"",IF(OR(L20&lt;&gt;"OK",G20="",NOT(ISNUMBER(I20))),"Não",IF(AND(I20&gt;0,I20=INT(I20),COUNTIFS($A$6:$A$505,A20,$G$6:$G$505,G20)=1),"Sim","Não")))</f>
        <v/>
      </c>
      <c r="N20" s="21">
        <f>IF(M20&lt;&gt;"Sim","",--(COUNTIFS($G$6:G20,G20,$M$6:M20,"Sim")=1))</f>
        <v/>
      </c>
      <c r="O20" s="18">
        <f>IF(G20="","",COUNTIFS($G$6:$G$505,G20,$M$6:$M$505,"Sim"))</f>
        <v/>
      </c>
      <c r="P20" s="21">
        <f>IF(AND(A20="",G20="",H20="",I20=""),"",IF(A20="","INFORME ENDEREÇO",IF(L20&lt;&gt;"OK",L20,IF(G20="","INFORME SKU",IF(I20="","INFORME QUANTIDADE",IF(NOT(ISNUMBER(I20)),"QUANTIDADE INVÁLIDA",IF(OR(I20&lt;=0,I20&lt;&gt;INT(I20)),"QUANTIDADE INVÁLIDA",IF(COUNTIFS($A$6:$A$505,A20,$G$6:$G$505,G20)&gt;1,"SKU/ENDEREÇO REPETIDO",IF(O20&gt;1,"SKU ESPALHADO","OK")))))))))</f>
        <v/>
      </c>
    </row>
    <row r="21">
      <c r="A21" s="20" t="n"/>
      <c r="B21" s="21">
        <f>IFERROR(IF(OR(A21="",L21&lt;&gt;"OK"),"",INDEX('Mapa de Endereços'!$A$6:$A$205,MATCH(A21,'Mapa de Endereços'!$F$6:$F$205,0))),"")</f>
        <v/>
      </c>
      <c r="C21" s="19">
        <f>IFERROR(IF(OR(A21="",L21&lt;&gt;"OK"),"",INDEX('Mapa de Endereços'!$B$6:$B$205,MATCH(A21,'Mapa de Endereços'!$F$6:$F$205,0))),"")</f>
        <v/>
      </c>
      <c r="D21" s="19">
        <f>IFERROR(IF(OR(A21="",L21&lt;&gt;"OK"),"",INDEX('Mapa de Endereços'!$C$6:$C$205,MATCH(A21,'Mapa de Endereços'!$F$6:$F$205,0))),"")</f>
        <v/>
      </c>
      <c r="E21" s="19">
        <f>IFERROR(IF(OR(A21="",L21&lt;&gt;"OK"),"",INDEX('Mapa de Endereços'!$D$6:$D$205,MATCH(A21,'Mapa de Endereços'!$F$6:$F$205,0))),"")</f>
        <v/>
      </c>
      <c r="F21" s="19">
        <f>IFERROR(IF(OR(A21="",L21&lt;&gt;"OK"),"",INDEX('Mapa de Endereços'!$E$6:$E$205,MATCH(A21,'Mapa de Endereços'!$F$6:$F$205,0))),"")</f>
        <v/>
      </c>
      <c r="G21" s="20" t="n"/>
      <c r="H21" s="20" t="n"/>
      <c r="I21" s="22" t="n"/>
      <c r="J21" s="21">
        <f>IF(OR(A21="",G21=""),"",A21&amp;"|"&amp;G21)</f>
        <v/>
      </c>
      <c r="K21" s="19" t="n"/>
      <c r="L21" s="21">
        <f>IFERROR(IF(A21="","",IF(COUNTIF('Mapa de Endereços'!$F$6:$F$205,A21)=0,"NÃO CADASTRADO",IF(COUNTIF('Mapa de Endereços'!$F$6:$F$205,A21)&gt;1,"ENDEREÇO DUPLICADO",IF(INDEX('Mapa de Endereços'!$G$6:$G$205,MATCH(A21,'Mapa de Endereços'!$F$6:$F$205,0))="Sim","OK",IF(INDEX('Mapa de Endereços'!$G$6:$G$205,MATCH(A21,'Mapa de Endereços'!$F$6:$F$205,0))="Não","INATIVO","ATIVO INVÁLIDO"))))),"NÃO CADASTRADO")</f>
        <v/>
      </c>
      <c r="M21" s="21">
        <f>IF(AND(A21="",G21="",H21="",I21=""),"",IF(OR(L21&lt;&gt;"OK",G21="",NOT(ISNUMBER(I21))),"Não",IF(AND(I21&gt;0,I21=INT(I21),COUNTIFS($A$6:$A$505,A21,$G$6:$G$505,G21)=1),"Sim","Não")))</f>
        <v/>
      </c>
      <c r="N21" s="21">
        <f>IF(M21&lt;&gt;"Sim","",--(COUNTIFS($G$6:G21,G21,$M$6:M21,"Sim")=1))</f>
        <v/>
      </c>
      <c r="O21" s="18">
        <f>IF(G21="","",COUNTIFS($G$6:$G$505,G21,$M$6:$M$505,"Sim"))</f>
        <v/>
      </c>
      <c r="P21" s="21">
        <f>IF(AND(A21="",G21="",H21="",I21=""),"",IF(A21="","INFORME ENDEREÇO",IF(L21&lt;&gt;"OK",L21,IF(G21="","INFORME SKU",IF(I21="","INFORME QUANTIDADE",IF(NOT(ISNUMBER(I21)),"QUANTIDADE INVÁLIDA",IF(OR(I21&lt;=0,I21&lt;&gt;INT(I21)),"QUANTIDADE INVÁLIDA",IF(COUNTIFS($A$6:$A$505,A21,$G$6:$G$505,G21)&gt;1,"SKU/ENDEREÇO REPETIDO",IF(O21&gt;1,"SKU ESPALHADO","OK")))))))))</f>
        <v/>
      </c>
    </row>
    <row r="22">
      <c r="A22" s="20" t="n"/>
      <c r="B22" s="21">
        <f>IFERROR(IF(OR(A22="",L22&lt;&gt;"OK"),"",INDEX('Mapa de Endereços'!$A$6:$A$205,MATCH(A22,'Mapa de Endereços'!$F$6:$F$205,0))),"")</f>
        <v/>
      </c>
      <c r="C22" s="19">
        <f>IFERROR(IF(OR(A22="",L22&lt;&gt;"OK"),"",INDEX('Mapa de Endereços'!$B$6:$B$205,MATCH(A22,'Mapa de Endereços'!$F$6:$F$205,0))),"")</f>
        <v/>
      </c>
      <c r="D22" s="19">
        <f>IFERROR(IF(OR(A22="",L22&lt;&gt;"OK"),"",INDEX('Mapa de Endereços'!$C$6:$C$205,MATCH(A22,'Mapa de Endereços'!$F$6:$F$205,0))),"")</f>
        <v/>
      </c>
      <c r="E22" s="19">
        <f>IFERROR(IF(OR(A22="",L22&lt;&gt;"OK"),"",INDEX('Mapa de Endereços'!$D$6:$D$205,MATCH(A22,'Mapa de Endereços'!$F$6:$F$205,0))),"")</f>
        <v/>
      </c>
      <c r="F22" s="19">
        <f>IFERROR(IF(OR(A22="",L22&lt;&gt;"OK"),"",INDEX('Mapa de Endereços'!$E$6:$E$205,MATCH(A22,'Mapa de Endereços'!$F$6:$F$205,0))),"")</f>
        <v/>
      </c>
      <c r="G22" s="20" t="n"/>
      <c r="H22" s="20" t="n"/>
      <c r="I22" s="22" t="n"/>
      <c r="J22" s="21">
        <f>IF(OR(A22="",G22=""),"",A22&amp;"|"&amp;G22)</f>
        <v/>
      </c>
      <c r="K22" s="19" t="n"/>
      <c r="L22" s="21">
        <f>IFERROR(IF(A22="","",IF(COUNTIF('Mapa de Endereços'!$F$6:$F$205,A22)=0,"NÃO CADASTRADO",IF(COUNTIF('Mapa de Endereços'!$F$6:$F$205,A22)&gt;1,"ENDEREÇO DUPLICADO",IF(INDEX('Mapa de Endereços'!$G$6:$G$205,MATCH(A22,'Mapa de Endereços'!$F$6:$F$205,0))="Sim","OK",IF(INDEX('Mapa de Endereços'!$G$6:$G$205,MATCH(A22,'Mapa de Endereços'!$F$6:$F$205,0))="Não","INATIVO","ATIVO INVÁLIDO"))))),"NÃO CADASTRADO")</f>
        <v/>
      </c>
      <c r="M22" s="21">
        <f>IF(AND(A22="",G22="",H22="",I22=""),"",IF(OR(L22&lt;&gt;"OK",G22="",NOT(ISNUMBER(I22))),"Não",IF(AND(I22&gt;0,I22=INT(I22),COUNTIFS($A$6:$A$505,A22,$G$6:$G$505,G22)=1),"Sim","Não")))</f>
        <v/>
      </c>
      <c r="N22" s="21">
        <f>IF(M22&lt;&gt;"Sim","",--(COUNTIFS($G$6:G22,G22,$M$6:M22,"Sim")=1))</f>
        <v/>
      </c>
      <c r="O22" s="18">
        <f>IF(G22="","",COUNTIFS($G$6:$G$505,G22,$M$6:$M$505,"Sim"))</f>
        <v/>
      </c>
      <c r="P22" s="21">
        <f>IF(AND(A22="",G22="",H22="",I22=""),"",IF(A22="","INFORME ENDEREÇO",IF(L22&lt;&gt;"OK",L22,IF(G22="","INFORME SKU",IF(I22="","INFORME QUANTIDADE",IF(NOT(ISNUMBER(I22)),"QUANTIDADE INVÁLIDA",IF(OR(I22&lt;=0,I22&lt;&gt;INT(I22)),"QUANTIDADE INVÁLIDA",IF(COUNTIFS($A$6:$A$505,A22,$G$6:$G$505,G22)&gt;1,"SKU/ENDEREÇO REPETIDO",IF(O22&gt;1,"SKU ESPALHADO","OK")))))))))</f>
        <v/>
      </c>
    </row>
    <row r="23">
      <c r="A23" s="20" t="n"/>
      <c r="B23" s="21">
        <f>IFERROR(IF(OR(A23="",L23&lt;&gt;"OK"),"",INDEX('Mapa de Endereços'!$A$6:$A$205,MATCH(A23,'Mapa de Endereços'!$F$6:$F$205,0))),"")</f>
        <v/>
      </c>
      <c r="C23" s="19">
        <f>IFERROR(IF(OR(A23="",L23&lt;&gt;"OK"),"",INDEX('Mapa de Endereços'!$B$6:$B$205,MATCH(A23,'Mapa de Endereços'!$F$6:$F$205,0))),"")</f>
        <v/>
      </c>
      <c r="D23" s="19">
        <f>IFERROR(IF(OR(A23="",L23&lt;&gt;"OK"),"",INDEX('Mapa de Endereços'!$C$6:$C$205,MATCH(A23,'Mapa de Endereços'!$F$6:$F$205,0))),"")</f>
        <v/>
      </c>
      <c r="E23" s="19">
        <f>IFERROR(IF(OR(A23="",L23&lt;&gt;"OK"),"",INDEX('Mapa de Endereços'!$D$6:$D$205,MATCH(A23,'Mapa de Endereços'!$F$6:$F$205,0))),"")</f>
        <v/>
      </c>
      <c r="F23" s="19">
        <f>IFERROR(IF(OR(A23="",L23&lt;&gt;"OK"),"",INDEX('Mapa de Endereços'!$E$6:$E$205,MATCH(A23,'Mapa de Endereços'!$F$6:$F$205,0))),"")</f>
        <v/>
      </c>
      <c r="G23" s="20" t="n"/>
      <c r="H23" s="20" t="n"/>
      <c r="I23" s="22" t="n"/>
      <c r="J23" s="21">
        <f>IF(OR(A23="",G23=""),"",A23&amp;"|"&amp;G23)</f>
        <v/>
      </c>
      <c r="K23" s="19" t="n"/>
      <c r="L23" s="21">
        <f>IFERROR(IF(A23="","",IF(COUNTIF('Mapa de Endereços'!$F$6:$F$205,A23)=0,"NÃO CADASTRADO",IF(COUNTIF('Mapa de Endereços'!$F$6:$F$205,A23)&gt;1,"ENDEREÇO DUPLICADO",IF(INDEX('Mapa de Endereços'!$G$6:$G$205,MATCH(A23,'Mapa de Endereços'!$F$6:$F$205,0))="Sim","OK",IF(INDEX('Mapa de Endereços'!$G$6:$G$205,MATCH(A23,'Mapa de Endereços'!$F$6:$F$205,0))="Não","INATIVO","ATIVO INVÁLIDO"))))),"NÃO CADASTRADO")</f>
        <v/>
      </c>
      <c r="M23" s="21">
        <f>IF(AND(A23="",G23="",H23="",I23=""),"",IF(OR(L23&lt;&gt;"OK",G23="",NOT(ISNUMBER(I23))),"Não",IF(AND(I23&gt;0,I23=INT(I23),COUNTIFS($A$6:$A$505,A23,$G$6:$G$505,G23)=1),"Sim","Não")))</f>
        <v/>
      </c>
      <c r="N23" s="21">
        <f>IF(M23&lt;&gt;"Sim","",--(COUNTIFS($G$6:G23,G23,$M$6:M23,"Sim")=1))</f>
        <v/>
      </c>
      <c r="O23" s="18">
        <f>IF(G23="","",COUNTIFS($G$6:$G$505,G23,$M$6:$M$505,"Sim"))</f>
        <v/>
      </c>
      <c r="P23" s="21">
        <f>IF(AND(A23="",G23="",H23="",I23=""),"",IF(A23="","INFORME ENDEREÇO",IF(L23&lt;&gt;"OK",L23,IF(G23="","INFORME SKU",IF(I23="","INFORME QUANTIDADE",IF(NOT(ISNUMBER(I23)),"QUANTIDADE INVÁLIDA",IF(OR(I23&lt;=0,I23&lt;&gt;INT(I23)),"QUANTIDADE INVÁLIDA",IF(COUNTIFS($A$6:$A$505,A23,$G$6:$G$505,G23)&gt;1,"SKU/ENDEREÇO REPETIDO",IF(O23&gt;1,"SKU ESPALHADO","OK")))))))))</f>
        <v/>
      </c>
    </row>
    <row r="24">
      <c r="A24" s="20" t="n"/>
      <c r="B24" s="21">
        <f>IFERROR(IF(OR(A24="",L24&lt;&gt;"OK"),"",INDEX('Mapa de Endereços'!$A$6:$A$205,MATCH(A24,'Mapa de Endereços'!$F$6:$F$205,0))),"")</f>
        <v/>
      </c>
      <c r="C24" s="19">
        <f>IFERROR(IF(OR(A24="",L24&lt;&gt;"OK"),"",INDEX('Mapa de Endereços'!$B$6:$B$205,MATCH(A24,'Mapa de Endereços'!$F$6:$F$205,0))),"")</f>
        <v/>
      </c>
      <c r="D24" s="19">
        <f>IFERROR(IF(OR(A24="",L24&lt;&gt;"OK"),"",INDEX('Mapa de Endereços'!$C$6:$C$205,MATCH(A24,'Mapa de Endereços'!$F$6:$F$205,0))),"")</f>
        <v/>
      </c>
      <c r="E24" s="19">
        <f>IFERROR(IF(OR(A24="",L24&lt;&gt;"OK"),"",INDEX('Mapa de Endereços'!$D$6:$D$205,MATCH(A24,'Mapa de Endereços'!$F$6:$F$205,0))),"")</f>
        <v/>
      </c>
      <c r="F24" s="19">
        <f>IFERROR(IF(OR(A24="",L24&lt;&gt;"OK"),"",INDEX('Mapa de Endereços'!$E$6:$E$205,MATCH(A24,'Mapa de Endereços'!$F$6:$F$205,0))),"")</f>
        <v/>
      </c>
      <c r="G24" s="20" t="n"/>
      <c r="H24" s="20" t="n"/>
      <c r="I24" s="22" t="n"/>
      <c r="J24" s="21">
        <f>IF(OR(A24="",G24=""),"",A24&amp;"|"&amp;G24)</f>
        <v/>
      </c>
      <c r="K24" s="19" t="n"/>
      <c r="L24" s="21">
        <f>IFERROR(IF(A24="","",IF(COUNTIF('Mapa de Endereços'!$F$6:$F$205,A24)=0,"NÃO CADASTRADO",IF(COUNTIF('Mapa de Endereços'!$F$6:$F$205,A24)&gt;1,"ENDEREÇO DUPLICADO",IF(INDEX('Mapa de Endereços'!$G$6:$G$205,MATCH(A24,'Mapa de Endereços'!$F$6:$F$205,0))="Sim","OK",IF(INDEX('Mapa de Endereços'!$G$6:$G$205,MATCH(A24,'Mapa de Endereços'!$F$6:$F$205,0))="Não","INATIVO","ATIVO INVÁLIDO"))))),"NÃO CADASTRADO")</f>
        <v/>
      </c>
      <c r="M24" s="21">
        <f>IF(AND(A24="",G24="",H24="",I24=""),"",IF(OR(L24&lt;&gt;"OK",G24="",NOT(ISNUMBER(I24))),"Não",IF(AND(I24&gt;0,I24=INT(I24),COUNTIFS($A$6:$A$505,A24,$G$6:$G$505,G24)=1),"Sim","Não")))</f>
        <v/>
      </c>
      <c r="N24" s="21">
        <f>IF(M24&lt;&gt;"Sim","",--(COUNTIFS($G$6:G24,G24,$M$6:M24,"Sim")=1))</f>
        <v/>
      </c>
      <c r="O24" s="18">
        <f>IF(G24="","",COUNTIFS($G$6:$G$505,G24,$M$6:$M$505,"Sim"))</f>
        <v/>
      </c>
      <c r="P24" s="21">
        <f>IF(AND(A24="",G24="",H24="",I24=""),"",IF(A24="","INFORME ENDEREÇO",IF(L24&lt;&gt;"OK",L24,IF(G24="","INFORME SKU",IF(I24="","INFORME QUANTIDADE",IF(NOT(ISNUMBER(I24)),"QUANTIDADE INVÁLIDA",IF(OR(I24&lt;=0,I24&lt;&gt;INT(I24)),"QUANTIDADE INVÁLIDA",IF(COUNTIFS($A$6:$A$505,A24,$G$6:$G$505,G24)&gt;1,"SKU/ENDEREÇO REPETIDO",IF(O24&gt;1,"SKU ESPALHADO","OK")))))))))</f>
        <v/>
      </c>
    </row>
    <row r="25">
      <c r="A25" s="20" t="n"/>
      <c r="B25" s="21">
        <f>IFERROR(IF(OR(A25="",L25&lt;&gt;"OK"),"",INDEX('Mapa de Endereços'!$A$6:$A$205,MATCH(A25,'Mapa de Endereços'!$F$6:$F$205,0))),"")</f>
        <v/>
      </c>
      <c r="C25" s="19">
        <f>IFERROR(IF(OR(A25="",L25&lt;&gt;"OK"),"",INDEX('Mapa de Endereços'!$B$6:$B$205,MATCH(A25,'Mapa de Endereços'!$F$6:$F$205,0))),"")</f>
        <v/>
      </c>
      <c r="D25" s="19">
        <f>IFERROR(IF(OR(A25="",L25&lt;&gt;"OK"),"",INDEX('Mapa de Endereços'!$C$6:$C$205,MATCH(A25,'Mapa de Endereços'!$F$6:$F$205,0))),"")</f>
        <v/>
      </c>
      <c r="E25" s="19">
        <f>IFERROR(IF(OR(A25="",L25&lt;&gt;"OK"),"",INDEX('Mapa de Endereços'!$D$6:$D$205,MATCH(A25,'Mapa de Endereços'!$F$6:$F$205,0))),"")</f>
        <v/>
      </c>
      <c r="F25" s="19">
        <f>IFERROR(IF(OR(A25="",L25&lt;&gt;"OK"),"",INDEX('Mapa de Endereços'!$E$6:$E$205,MATCH(A25,'Mapa de Endereços'!$F$6:$F$205,0))),"")</f>
        <v/>
      </c>
      <c r="G25" s="20" t="n"/>
      <c r="H25" s="20" t="n"/>
      <c r="I25" s="22" t="n"/>
      <c r="J25" s="21">
        <f>IF(OR(A25="",G25=""),"",A25&amp;"|"&amp;G25)</f>
        <v/>
      </c>
      <c r="K25" s="19" t="n"/>
      <c r="L25" s="21">
        <f>IFERROR(IF(A25="","",IF(COUNTIF('Mapa de Endereços'!$F$6:$F$205,A25)=0,"NÃO CADASTRADO",IF(COUNTIF('Mapa de Endereços'!$F$6:$F$205,A25)&gt;1,"ENDEREÇO DUPLICADO",IF(INDEX('Mapa de Endereços'!$G$6:$G$205,MATCH(A25,'Mapa de Endereços'!$F$6:$F$205,0))="Sim","OK",IF(INDEX('Mapa de Endereços'!$G$6:$G$205,MATCH(A25,'Mapa de Endereços'!$F$6:$F$205,0))="Não","INATIVO","ATIVO INVÁLIDO"))))),"NÃO CADASTRADO")</f>
        <v/>
      </c>
      <c r="M25" s="21">
        <f>IF(AND(A25="",G25="",H25="",I25=""),"",IF(OR(L25&lt;&gt;"OK",G25="",NOT(ISNUMBER(I25))),"Não",IF(AND(I25&gt;0,I25=INT(I25),COUNTIFS($A$6:$A$505,A25,$G$6:$G$505,G25)=1),"Sim","Não")))</f>
        <v/>
      </c>
      <c r="N25" s="21">
        <f>IF(M25&lt;&gt;"Sim","",--(COUNTIFS($G$6:G25,G25,$M$6:M25,"Sim")=1))</f>
        <v/>
      </c>
      <c r="O25" s="18">
        <f>IF(G25="","",COUNTIFS($G$6:$G$505,G25,$M$6:$M$505,"Sim"))</f>
        <v/>
      </c>
      <c r="P25" s="21">
        <f>IF(AND(A25="",G25="",H25="",I25=""),"",IF(A25="","INFORME ENDEREÇO",IF(L25&lt;&gt;"OK",L25,IF(G25="","INFORME SKU",IF(I25="","INFORME QUANTIDADE",IF(NOT(ISNUMBER(I25)),"QUANTIDADE INVÁLIDA",IF(OR(I25&lt;=0,I25&lt;&gt;INT(I25)),"QUANTIDADE INVÁLIDA",IF(COUNTIFS($A$6:$A$505,A25,$G$6:$G$505,G25)&gt;1,"SKU/ENDEREÇO REPETIDO",IF(O25&gt;1,"SKU ESPALHADO","OK")))))))))</f>
        <v/>
      </c>
    </row>
    <row r="26">
      <c r="A26" s="20" t="n"/>
      <c r="B26" s="21">
        <f>IFERROR(IF(OR(A26="",L26&lt;&gt;"OK"),"",INDEX('Mapa de Endereços'!$A$6:$A$205,MATCH(A26,'Mapa de Endereços'!$F$6:$F$205,0))),"")</f>
        <v/>
      </c>
      <c r="C26" s="19">
        <f>IFERROR(IF(OR(A26="",L26&lt;&gt;"OK"),"",INDEX('Mapa de Endereços'!$B$6:$B$205,MATCH(A26,'Mapa de Endereços'!$F$6:$F$205,0))),"")</f>
        <v/>
      </c>
      <c r="D26" s="19">
        <f>IFERROR(IF(OR(A26="",L26&lt;&gt;"OK"),"",INDEX('Mapa de Endereços'!$C$6:$C$205,MATCH(A26,'Mapa de Endereços'!$F$6:$F$205,0))),"")</f>
        <v/>
      </c>
      <c r="E26" s="19">
        <f>IFERROR(IF(OR(A26="",L26&lt;&gt;"OK"),"",INDEX('Mapa de Endereços'!$D$6:$D$205,MATCH(A26,'Mapa de Endereços'!$F$6:$F$205,0))),"")</f>
        <v/>
      </c>
      <c r="F26" s="19">
        <f>IFERROR(IF(OR(A26="",L26&lt;&gt;"OK"),"",INDEX('Mapa de Endereços'!$E$6:$E$205,MATCH(A26,'Mapa de Endereços'!$F$6:$F$205,0))),"")</f>
        <v/>
      </c>
      <c r="G26" s="20" t="n"/>
      <c r="H26" s="20" t="n"/>
      <c r="I26" s="22" t="n"/>
      <c r="J26" s="21">
        <f>IF(OR(A26="",G26=""),"",A26&amp;"|"&amp;G26)</f>
        <v/>
      </c>
      <c r="K26" s="19" t="n"/>
      <c r="L26" s="21">
        <f>IFERROR(IF(A26="","",IF(COUNTIF('Mapa de Endereços'!$F$6:$F$205,A26)=0,"NÃO CADASTRADO",IF(COUNTIF('Mapa de Endereços'!$F$6:$F$205,A26)&gt;1,"ENDEREÇO DUPLICADO",IF(INDEX('Mapa de Endereços'!$G$6:$G$205,MATCH(A26,'Mapa de Endereços'!$F$6:$F$205,0))="Sim","OK",IF(INDEX('Mapa de Endereços'!$G$6:$G$205,MATCH(A26,'Mapa de Endereços'!$F$6:$F$205,0))="Não","INATIVO","ATIVO INVÁLIDO"))))),"NÃO CADASTRADO")</f>
        <v/>
      </c>
      <c r="M26" s="21">
        <f>IF(AND(A26="",G26="",H26="",I26=""),"",IF(OR(L26&lt;&gt;"OK",G26="",NOT(ISNUMBER(I26))),"Não",IF(AND(I26&gt;0,I26=INT(I26),COUNTIFS($A$6:$A$505,A26,$G$6:$G$505,G26)=1),"Sim","Não")))</f>
        <v/>
      </c>
      <c r="N26" s="21">
        <f>IF(M26&lt;&gt;"Sim","",--(COUNTIFS($G$6:G26,G26,$M$6:M26,"Sim")=1))</f>
        <v/>
      </c>
      <c r="O26" s="18">
        <f>IF(G26="","",COUNTIFS($G$6:$G$505,G26,$M$6:$M$505,"Sim"))</f>
        <v/>
      </c>
      <c r="P26" s="21">
        <f>IF(AND(A26="",G26="",H26="",I26=""),"",IF(A26="","INFORME ENDEREÇO",IF(L26&lt;&gt;"OK",L26,IF(G26="","INFORME SKU",IF(I26="","INFORME QUANTIDADE",IF(NOT(ISNUMBER(I26)),"QUANTIDADE INVÁLIDA",IF(OR(I26&lt;=0,I26&lt;&gt;INT(I26)),"QUANTIDADE INVÁLIDA",IF(COUNTIFS($A$6:$A$505,A26,$G$6:$G$505,G26)&gt;1,"SKU/ENDEREÇO REPETIDO",IF(O26&gt;1,"SKU ESPALHADO","OK")))))))))</f>
        <v/>
      </c>
    </row>
    <row r="27">
      <c r="A27" s="20" t="n"/>
      <c r="B27" s="21">
        <f>IFERROR(IF(OR(A27="",L27&lt;&gt;"OK"),"",INDEX('Mapa de Endereços'!$A$6:$A$205,MATCH(A27,'Mapa de Endereços'!$F$6:$F$205,0))),"")</f>
        <v/>
      </c>
      <c r="C27" s="19">
        <f>IFERROR(IF(OR(A27="",L27&lt;&gt;"OK"),"",INDEX('Mapa de Endereços'!$B$6:$B$205,MATCH(A27,'Mapa de Endereços'!$F$6:$F$205,0))),"")</f>
        <v/>
      </c>
      <c r="D27" s="19">
        <f>IFERROR(IF(OR(A27="",L27&lt;&gt;"OK"),"",INDEX('Mapa de Endereços'!$C$6:$C$205,MATCH(A27,'Mapa de Endereços'!$F$6:$F$205,0))),"")</f>
        <v/>
      </c>
      <c r="E27" s="19">
        <f>IFERROR(IF(OR(A27="",L27&lt;&gt;"OK"),"",INDEX('Mapa de Endereços'!$D$6:$D$205,MATCH(A27,'Mapa de Endereços'!$F$6:$F$205,0))),"")</f>
        <v/>
      </c>
      <c r="F27" s="19">
        <f>IFERROR(IF(OR(A27="",L27&lt;&gt;"OK"),"",INDEX('Mapa de Endereços'!$E$6:$E$205,MATCH(A27,'Mapa de Endereços'!$F$6:$F$205,0))),"")</f>
        <v/>
      </c>
      <c r="G27" s="20" t="n"/>
      <c r="H27" s="20" t="n"/>
      <c r="I27" s="22" t="n"/>
      <c r="J27" s="21">
        <f>IF(OR(A27="",G27=""),"",A27&amp;"|"&amp;G27)</f>
        <v/>
      </c>
      <c r="K27" s="19" t="n"/>
      <c r="L27" s="21">
        <f>IFERROR(IF(A27="","",IF(COUNTIF('Mapa de Endereços'!$F$6:$F$205,A27)=0,"NÃO CADASTRADO",IF(COUNTIF('Mapa de Endereços'!$F$6:$F$205,A27)&gt;1,"ENDEREÇO DUPLICADO",IF(INDEX('Mapa de Endereços'!$G$6:$G$205,MATCH(A27,'Mapa de Endereços'!$F$6:$F$205,0))="Sim","OK",IF(INDEX('Mapa de Endereços'!$G$6:$G$205,MATCH(A27,'Mapa de Endereços'!$F$6:$F$205,0))="Não","INATIVO","ATIVO INVÁLIDO"))))),"NÃO CADASTRADO")</f>
        <v/>
      </c>
      <c r="M27" s="21">
        <f>IF(AND(A27="",G27="",H27="",I27=""),"",IF(OR(L27&lt;&gt;"OK",G27="",NOT(ISNUMBER(I27))),"Não",IF(AND(I27&gt;0,I27=INT(I27),COUNTIFS($A$6:$A$505,A27,$G$6:$G$505,G27)=1),"Sim","Não")))</f>
        <v/>
      </c>
      <c r="N27" s="21">
        <f>IF(M27&lt;&gt;"Sim","",--(COUNTIFS($G$6:G27,G27,$M$6:M27,"Sim")=1))</f>
        <v/>
      </c>
      <c r="O27" s="18">
        <f>IF(G27="","",COUNTIFS($G$6:$G$505,G27,$M$6:$M$505,"Sim"))</f>
        <v/>
      </c>
      <c r="P27" s="21">
        <f>IF(AND(A27="",G27="",H27="",I27=""),"",IF(A27="","INFORME ENDEREÇO",IF(L27&lt;&gt;"OK",L27,IF(G27="","INFORME SKU",IF(I27="","INFORME QUANTIDADE",IF(NOT(ISNUMBER(I27)),"QUANTIDADE INVÁLIDA",IF(OR(I27&lt;=0,I27&lt;&gt;INT(I27)),"QUANTIDADE INVÁLIDA",IF(COUNTIFS($A$6:$A$505,A27,$G$6:$G$505,G27)&gt;1,"SKU/ENDEREÇO REPETIDO",IF(O27&gt;1,"SKU ESPALHADO","OK")))))))))</f>
        <v/>
      </c>
    </row>
    <row r="28">
      <c r="A28" s="20" t="n"/>
      <c r="B28" s="21">
        <f>IFERROR(IF(OR(A28="",L28&lt;&gt;"OK"),"",INDEX('Mapa de Endereços'!$A$6:$A$205,MATCH(A28,'Mapa de Endereços'!$F$6:$F$205,0))),"")</f>
        <v/>
      </c>
      <c r="C28" s="19">
        <f>IFERROR(IF(OR(A28="",L28&lt;&gt;"OK"),"",INDEX('Mapa de Endereços'!$B$6:$B$205,MATCH(A28,'Mapa de Endereços'!$F$6:$F$205,0))),"")</f>
        <v/>
      </c>
      <c r="D28" s="19">
        <f>IFERROR(IF(OR(A28="",L28&lt;&gt;"OK"),"",INDEX('Mapa de Endereços'!$C$6:$C$205,MATCH(A28,'Mapa de Endereços'!$F$6:$F$205,0))),"")</f>
        <v/>
      </c>
      <c r="E28" s="19">
        <f>IFERROR(IF(OR(A28="",L28&lt;&gt;"OK"),"",INDEX('Mapa de Endereços'!$D$6:$D$205,MATCH(A28,'Mapa de Endereços'!$F$6:$F$205,0))),"")</f>
        <v/>
      </c>
      <c r="F28" s="19">
        <f>IFERROR(IF(OR(A28="",L28&lt;&gt;"OK"),"",INDEX('Mapa de Endereços'!$E$6:$E$205,MATCH(A28,'Mapa de Endereços'!$F$6:$F$205,0))),"")</f>
        <v/>
      </c>
      <c r="G28" s="20" t="n"/>
      <c r="H28" s="20" t="n"/>
      <c r="I28" s="22" t="n"/>
      <c r="J28" s="21">
        <f>IF(OR(A28="",G28=""),"",A28&amp;"|"&amp;G28)</f>
        <v/>
      </c>
      <c r="K28" s="19" t="n"/>
      <c r="L28" s="21">
        <f>IFERROR(IF(A28="","",IF(COUNTIF('Mapa de Endereços'!$F$6:$F$205,A28)=0,"NÃO CADASTRADO",IF(COUNTIF('Mapa de Endereços'!$F$6:$F$205,A28)&gt;1,"ENDEREÇO DUPLICADO",IF(INDEX('Mapa de Endereços'!$G$6:$G$205,MATCH(A28,'Mapa de Endereços'!$F$6:$F$205,0))="Sim","OK",IF(INDEX('Mapa de Endereços'!$G$6:$G$205,MATCH(A28,'Mapa de Endereços'!$F$6:$F$205,0))="Não","INATIVO","ATIVO INVÁLIDO"))))),"NÃO CADASTRADO")</f>
        <v/>
      </c>
      <c r="M28" s="21">
        <f>IF(AND(A28="",G28="",H28="",I28=""),"",IF(OR(L28&lt;&gt;"OK",G28="",NOT(ISNUMBER(I28))),"Não",IF(AND(I28&gt;0,I28=INT(I28),COUNTIFS($A$6:$A$505,A28,$G$6:$G$505,G28)=1),"Sim","Não")))</f>
        <v/>
      </c>
      <c r="N28" s="21">
        <f>IF(M28&lt;&gt;"Sim","",--(COUNTIFS($G$6:G28,G28,$M$6:M28,"Sim")=1))</f>
        <v/>
      </c>
      <c r="O28" s="18">
        <f>IF(G28="","",COUNTIFS($G$6:$G$505,G28,$M$6:$M$505,"Sim"))</f>
        <v/>
      </c>
      <c r="P28" s="21">
        <f>IF(AND(A28="",G28="",H28="",I28=""),"",IF(A28="","INFORME ENDEREÇO",IF(L28&lt;&gt;"OK",L28,IF(G28="","INFORME SKU",IF(I28="","INFORME QUANTIDADE",IF(NOT(ISNUMBER(I28)),"QUANTIDADE INVÁLIDA",IF(OR(I28&lt;=0,I28&lt;&gt;INT(I28)),"QUANTIDADE INVÁLIDA",IF(COUNTIFS($A$6:$A$505,A28,$G$6:$G$505,G28)&gt;1,"SKU/ENDEREÇO REPETIDO",IF(O28&gt;1,"SKU ESPALHADO","OK")))))))))</f>
        <v/>
      </c>
    </row>
    <row r="29">
      <c r="A29" s="20" t="n"/>
      <c r="B29" s="21">
        <f>IFERROR(IF(OR(A29="",L29&lt;&gt;"OK"),"",INDEX('Mapa de Endereços'!$A$6:$A$205,MATCH(A29,'Mapa de Endereços'!$F$6:$F$205,0))),"")</f>
        <v/>
      </c>
      <c r="C29" s="19">
        <f>IFERROR(IF(OR(A29="",L29&lt;&gt;"OK"),"",INDEX('Mapa de Endereços'!$B$6:$B$205,MATCH(A29,'Mapa de Endereços'!$F$6:$F$205,0))),"")</f>
        <v/>
      </c>
      <c r="D29" s="19">
        <f>IFERROR(IF(OR(A29="",L29&lt;&gt;"OK"),"",INDEX('Mapa de Endereços'!$C$6:$C$205,MATCH(A29,'Mapa de Endereços'!$F$6:$F$205,0))),"")</f>
        <v/>
      </c>
      <c r="E29" s="19">
        <f>IFERROR(IF(OR(A29="",L29&lt;&gt;"OK"),"",INDEX('Mapa de Endereços'!$D$6:$D$205,MATCH(A29,'Mapa de Endereços'!$F$6:$F$205,0))),"")</f>
        <v/>
      </c>
      <c r="F29" s="19">
        <f>IFERROR(IF(OR(A29="",L29&lt;&gt;"OK"),"",INDEX('Mapa de Endereços'!$E$6:$E$205,MATCH(A29,'Mapa de Endereços'!$F$6:$F$205,0))),"")</f>
        <v/>
      </c>
      <c r="G29" s="20" t="n"/>
      <c r="H29" s="20" t="n"/>
      <c r="I29" s="22" t="n"/>
      <c r="J29" s="21">
        <f>IF(OR(A29="",G29=""),"",A29&amp;"|"&amp;G29)</f>
        <v/>
      </c>
      <c r="K29" s="19" t="n"/>
      <c r="L29" s="21">
        <f>IFERROR(IF(A29="","",IF(COUNTIF('Mapa de Endereços'!$F$6:$F$205,A29)=0,"NÃO CADASTRADO",IF(COUNTIF('Mapa de Endereços'!$F$6:$F$205,A29)&gt;1,"ENDEREÇO DUPLICADO",IF(INDEX('Mapa de Endereços'!$G$6:$G$205,MATCH(A29,'Mapa de Endereços'!$F$6:$F$205,0))="Sim","OK",IF(INDEX('Mapa de Endereços'!$G$6:$G$205,MATCH(A29,'Mapa de Endereços'!$F$6:$F$205,0))="Não","INATIVO","ATIVO INVÁLIDO"))))),"NÃO CADASTRADO")</f>
        <v/>
      </c>
      <c r="M29" s="21">
        <f>IF(AND(A29="",G29="",H29="",I29=""),"",IF(OR(L29&lt;&gt;"OK",G29="",NOT(ISNUMBER(I29))),"Não",IF(AND(I29&gt;0,I29=INT(I29),COUNTIFS($A$6:$A$505,A29,$G$6:$G$505,G29)=1),"Sim","Não")))</f>
        <v/>
      </c>
      <c r="N29" s="21">
        <f>IF(M29&lt;&gt;"Sim","",--(COUNTIFS($G$6:G29,G29,$M$6:M29,"Sim")=1))</f>
        <v/>
      </c>
      <c r="O29" s="18">
        <f>IF(G29="","",COUNTIFS($G$6:$G$505,G29,$M$6:$M$505,"Sim"))</f>
        <v/>
      </c>
      <c r="P29" s="21">
        <f>IF(AND(A29="",G29="",H29="",I29=""),"",IF(A29="","INFORME ENDEREÇO",IF(L29&lt;&gt;"OK",L29,IF(G29="","INFORME SKU",IF(I29="","INFORME QUANTIDADE",IF(NOT(ISNUMBER(I29)),"QUANTIDADE INVÁLIDA",IF(OR(I29&lt;=0,I29&lt;&gt;INT(I29)),"QUANTIDADE INVÁLIDA",IF(COUNTIFS($A$6:$A$505,A29,$G$6:$G$505,G29)&gt;1,"SKU/ENDEREÇO REPETIDO",IF(O29&gt;1,"SKU ESPALHADO","OK")))))))))</f>
        <v/>
      </c>
    </row>
    <row r="30">
      <c r="A30" s="20" t="n"/>
      <c r="B30" s="21">
        <f>IFERROR(IF(OR(A30="",L30&lt;&gt;"OK"),"",INDEX('Mapa de Endereços'!$A$6:$A$205,MATCH(A30,'Mapa de Endereços'!$F$6:$F$205,0))),"")</f>
        <v/>
      </c>
      <c r="C30" s="19">
        <f>IFERROR(IF(OR(A30="",L30&lt;&gt;"OK"),"",INDEX('Mapa de Endereços'!$B$6:$B$205,MATCH(A30,'Mapa de Endereços'!$F$6:$F$205,0))),"")</f>
        <v/>
      </c>
      <c r="D30" s="19">
        <f>IFERROR(IF(OR(A30="",L30&lt;&gt;"OK"),"",INDEX('Mapa de Endereços'!$C$6:$C$205,MATCH(A30,'Mapa de Endereços'!$F$6:$F$205,0))),"")</f>
        <v/>
      </c>
      <c r="E30" s="19">
        <f>IFERROR(IF(OR(A30="",L30&lt;&gt;"OK"),"",INDEX('Mapa de Endereços'!$D$6:$D$205,MATCH(A30,'Mapa de Endereços'!$F$6:$F$205,0))),"")</f>
        <v/>
      </c>
      <c r="F30" s="19">
        <f>IFERROR(IF(OR(A30="",L30&lt;&gt;"OK"),"",INDEX('Mapa de Endereços'!$E$6:$E$205,MATCH(A30,'Mapa de Endereços'!$F$6:$F$205,0))),"")</f>
        <v/>
      </c>
      <c r="G30" s="20" t="n"/>
      <c r="H30" s="20" t="n"/>
      <c r="I30" s="22" t="n"/>
      <c r="J30" s="21">
        <f>IF(OR(A30="",G30=""),"",A30&amp;"|"&amp;G30)</f>
        <v/>
      </c>
      <c r="K30" s="19" t="n"/>
      <c r="L30" s="21">
        <f>IFERROR(IF(A30="","",IF(COUNTIF('Mapa de Endereços'!$F$6:$F$205,A30)=0,"NÃO CADASTRADO",IF(COUNTIF('Mapa de Endereços'!$F$6:$F$205,A30)&gt;1,"ENDEREÇO DUPLICADO",IF(INDEX('Mapa de Endereços'!$G$6:$G$205,MATCH(A30,'Mapa de Endereços'!$F$6:$F$205,0))="Sim","OK",IF(INDEX('Mapa de Endereços'!$G$6:$G$205,MATCH(A30,'Mapa de Endereços'!$F$6:$F$205,0))="Não","INATIVO","ATIVO INVÁLIDO"))))),"NÃO CADASTRADO")</f>
        <v/>
      </c>
      <c r="M30" s="21">
        <f>IF(AND(A30="",G30="",H30="",I30=""),"",IF(OR(L30&lt;&gt;"OK",G30="",NOT(ISNUMBER(I30))),"Não",IF(AND(I30&gt;0,I30=INT(I30),COUNTIFS($A$6:$A$505,A30,$G$6:$G$505,G30)=1),"Sim","Não")))</f>
        <v/>
      </c>
      <c r="N30" s="21">
        <f>IF(M30&lt;&gt;"Sim","",--(COUNTIFS($G$6:G30,G30,$M$6:M30,"Sim")=1))</f>
        <v/>
      </c>
      <c r="O30" s="18">
        <f>IF(G30="","",COUNTIFS($G$6:$G$505,G30,$M$6:$M$505,"Sim"))</f>
        <v/>
      </c>
      <c r="P30" s="21">
        <f>IF(AND(A30="",G30="",H30="",I30=""),"",IF(A30="","INFORME ENDEREÇO",IF(L30&lt;&gt;"OK",L30,IF(G30="","INFORME SKU",IF(I30="","INFORME QUANTIDADE",IF(NOT(ISNUMBER(I30)),"QUANTIDADE INVÁLIDA",IF(OR(I30&lt;=0,I30&lt;&gt;INT(I30)),"QUANTIDADE INVÁLIDA",IF(COUNTIFS($A$6:$A$505,A30,$G$6:$G$505,G30)&gt;1,"SKU/ENDEREÇO REPETIDO",IF(O30&gt;1,"SKU ESPALHADO","OK")))))))))</f>
        <v/>
      </c>
    </row>
    <row r="31">
      <c r="A31" s="20" t="n"/>
      <c r="B31" s="21">
        <f>IFERROR(IF(OR(A31="",L31&lt;&gt;"OK"),"",INDEX('Mapa de Endereços'!$A$6:$A$205,MATCH(A31,'Mapa de Endereços'!$F$6:$F$205,0))),"")</f>
        <v/>
      </c>
      <c r="C31" s="19">
        <f>IFERROR(IF(OR(A31="",L31&lt;&gt;"OK"),"",INDEX('Mapa de Endereços'!$B$6:$B$205,MATCH(A31,'Mapa de Endereços'!$F$6:$F$205,0))),"")</f>
        <v/>
      </c>
      <c r="D31" s="19">
        <f>IFERROR(IF(OR(A31="",L31&lt;&gt;"OK"),"",INDEX('Mapa de Endereços'!$C$6:$C$205,MATCH(A31,'Mapa de Endereços'!$F$6:$F$205,0))),"")</f>
        <v/>
      </c>
      <c r="E31" s="19">
        <f>IFERROR(IF(OR(A31="",L31&lt;&gt;"OK"),"",INDEX('Mapa de Endereços'!$D$6:$D$205,MATCH(A31,'Mapa de Endereços'!$F$6:$F$205,0))),"")</f>
        <v/>
      </c>
      <c r="F31" s="19">
        <f>IFERROR(IF(OR(A31="",L31&lt;&gt;"OK"),"",INDEX('Mapa de Endereços'!$E$6:$E$205,MATCH(A31,'Mapa de Endereços'!$F$6:$F$205,0))),"")</f>
        <v/>
      </c>
      <c r="G31" s="20" t="n"/>
      <c r="H31" s="20" t="n"/>
      <c r="I31" s="22" t="n"/>
      <c r="J31" s="21">
        <f>IF(OR(A31="",G31=""),"",A31&amp;"|"&amp;G31)</f>
        <v/>
      </c>
      <c r="K31" s="19" t="n"/>
      <c r="L31" s="21">
        <f>IFERROR(IF(A31="","",IF(COUNTIF('Mapa de Endereços'!$F$6:$F$205,A31)=0,"NÃO CADASTRADO",IF(COUNTIF('Mapa de Endereços'!$F$6:$F$205,A31)&gt;1,"ENDEREÇO DUPLICADO",IF(INDEX('Mapa de Endereços'!$G$6:$G$205,MATCH(A31,'Mapa de Endereços'!$F$6:$F$205,0))="Sim","OK",IF(INDEX('Mapa de Endereços'!$G$6:$G$205,MATCH(A31,'Mapa de Endereços'!$F$6:$F$205,0))="Não","INATIVO","ATIVO INVÁLIDO"))))),"NÃO CADASTRADO")</f>
        <v/>
      </c>
      <c r="M31" s="21">
        <f>IF(AND(A31="",G31="",H31="",I31=""),"",IF(OR(L31&lt;&gt;"OK",G31="",NOT(ISNUMBER(I31))),"Não",IF(AND(I31&gt;0,I31=INT(I31),COUNTIFS($A$6:$A$505,A31,$G$6:$G$505,G31)=1),"Sim","Não")))</f>
        <v/>
      </c>
      <c r="N31" s="21">
        <f>IF(M31&lt;&gt;"Sim","",--(COUNTIFS($G$6:G31,G31,$M$6:M31,"Sim")=1))</f>
        <v/>
      </c>
      <c r="O31" s="18">
        <f>IF(G31="","",COUNTIFS($G$6:$G$505,G31,$M$6:$M$505,"Sim"))</f>
        <v/>
      </c>
      <c r="P31" s="21">
        <f>IF(AND(A31="",G31="",H31="",I31=""),"",IF(A31="","INFORME ENDEREÇO",IF(L31&lt;&gt;"OK",L31,IF(G31="","INFORME SKU",IF(I31="","INFORME QUANTIDADE",IF(NOT(ISNUMBER(I31)),"QUANTIDADE INVÁLIDA",IF(OR(I31&lt;=0,I31&lt;&gt;INT(I31)),"QUANTIDADE INVÁLIDA",IF(COUNTIFS($A$6:$A$505,A31,$G$6:$G$505,G31)&gt;1,"SKU/ENDEREÇO REPETIDO",IF(O31&gt;1,"SKU ESPALHADO","OK")))))))))</f>
        <v/>
      </c>
    </row>
    <row r="32">
      <c r="A32" s="20" t="n"/>
      <c r="B32" s="21">
        <f>IFERROR(IF(OR(A32="",L32&lt;&gt;"OK"),"",INDEX('Mapa de Endereços'!$A$6:$A$205,MATCH(A32,'Mapa de Endereços'!$F$6:$F$205,0))),"")</f>
        <v/>
      </c>
      <c r="C32" s="19">
        <f>IFERROR(IF(OR(A32="",L32&lt;&gt;"OK"),"",INDEX('Mapa de Endereços'!$B$6:$B$205,MATCH(A32,'Mapa de Endereços'!$F$6:$F$205,0))),"")</f>
        <v/>
      </c>
      <c r="D32" s="19">
        <f>IFERROR(IF(OR(A32="",L32&lt;&gt;"OK"),"",INDEX('Mapa de Endereços'!$C$6:$C$205,MATCH(A32,'Mapa de Endereços'!$F$6:$F$205,0))),"")</f>
        <v/>
      </c>
      <c r="E32" s="19">
        <f>IFERROR(IF(OR(A32="",L32&lt;&gt;"OK"),"",INDEX('Mapa de Endereços'!$D$6:$D$205,MATCH(A32,'Mapa de Endereços'!$F$6:$F$205,0))),"")</f>
        <v/>
      </c>
      <c r="F32" s="19">
        <f>IFERROR(IF(OR(A32="",L32&lt;&gt;"OK"),"",INDEX('Mapa de Endereços'!$E$6:$E$205,MATCH(A32,'Mapa de Endereços'!$F$6:$F$205,0))),"")</f>
        <v/>
      </c>
      <c r="G32" s="20" t="n"/>
      <c r="H32" s="20" t="n"/>
      <c r="I32" s="22" t="n"/>
      <c r="J32" s="21">
        <f>IF(OR(A32="",G32=""),"",A32&amp;"|"&amp;G32)</f>
        <v/>
      </c>
      <c r="K32" s="19" t="n"/>
      <c r="L32" s="21">
        <f>IFERROR(IF(A32="","",IF(COUNTIF('Mapa de Endereços'!$F$6:$F$205,A32)=0,"NÃO CADASTRADO",IF(COUNTIF('Mapa de Endereços'!$F$6:$F$205,A32)&gt;1,"ENDEREÇO DUPLICADO",IF(INDEX('Mapa de Endereços'!$G$6:$G$205,MATCH(A32,'Mapa de Endereços'!$F$6:$F$205,0))="Sim","OK",IF(INDEX('Mapa de Endereços'!$G$6:$G$205,MATCH(A32,'Mapa de Endereços'!$F$6:$F$205,0))="Não","INATIVO","ATIVO INVÁLIDO"))))),"NÃO CADASTRADO")</f>
        <v/>
      </c>
      <c r="M32" s="21">
        <f>IF(AND(A32="",G32="",H32="",I32=""),"",IF(OR(L32&lt;&gt;"OK",G32="",NOT(ISNUMBER(I32))),"Não",IF(AND(I32&gt;0,I32=INT(I32),COUNTIFS($A$6:$A$505,A32,$G$6:$G$505,G32)=1),"Sim","Não")))</f>
        <v/>
      </c>
      <c r="N32" s="21">
        <f>IF(M32&lt;&gt;"Sim","",--(COUNTIFS($G$6:G32,G32,$M$6:M32,"Sim")=1))</f>
        <v/>
      </c>
      <c r="O32" s="18">
        <f>IF(G32="","",COUNTIFS($G$6:$G$505,G32,$M$6:$M$505,"Sim"))</f>
        <v/>
      </c>
      <c r="P32" s="21">
        <f>IF(AND(A32="",G32="",H32="",I32=""),"",IF(A32="","INFORME ENDEREÇO",IF(L32&lt;&gt;"OK",L32,IF(G32="","INFORME SKU",IF(I32="","INFORME QUANTIDADE",IF(NOT(ISNUMBER(I32)),"QUANTIDADE INVÁLIDA",IF(OR(I32&lt;=0,I32&lt;&gt;INT(I32)),"QUANTIDADE INVÁLIDA",IF(COUNTIFS($A$6:$A$505,A32,$G$6:$G$505,G32)&gt;1,"SKU/ENDEREÇO REPETIDO",IF(O32&gt;1,"SKU ESPALHADO","OK")))))))))</f>
        <v/>
      </c>
    </row>
    <row r="33">
      <c r="A33" s="20" t="n"/>
      <c r="B33" s="21">
        <f>IFERROR(IF(OR(A33="",L33&lt;&gt;"OK"),"",INDEX('Mapa de Endereços'!$A$6:$A$205,MATCH(A33,'Mapa de Endereços'!$F$6:$F$205,0))),"")</f>
        <v/>
      </c>
      <c r="C33" s="19">
        <f>IFERROR(IF(OR(A33="",L33&lt;&gt;"OK"),"",INDEX('Mapa de Endereços'!$B$6:$B$205,MATCH(A33,'Mapa de Endereços'!$F$6:$F$205,0))),"")</f>
        <v/>
      </c>
      <c r="D33" s="19">
        <f>IFERROR(IF(OR(A33="",L33&lt;&gt;"OK"),"",INDEX('Mapa de Endereços'!$C$6:$C$205,MATCH(A33,'Mapa de Endereços'!$F$6:$F$205,0))),"")</f>
        <v/>
      </c>
      <c r="E33" s="19">
        <f>IFERROR(IF(OR(A33="",L33&lt;&gt;"OK"),"",INDEX('Mapa de Endereços'!$D$6:$D$205,MATCH(A33,'Mapa de Endereços'!$F$6:$F$205,0))),"")</f>
        <v/>
      </c>
      <c r="F33" s="19">
        <f>IFERROR(IF(OR(A33="",L33&lt;&gt;"OK"),"",INDEX('Mapa de Endereços'!$E$6:$E$205,MATCH(A33,'Mapa de Endereços'!$F$6:$F$205,0))),"")</f>
        <v/>
      </c>
      <c r="G33" s="20" t="n"/>
      <c r="H33" s="20" t="n"/>
      <c r="I33" s="22" t="n"/>
      <c r="J33" s="21">
        <f>IF(OR(A33="",G33=""),"",A33&amp;"|"&amp;G33)</f>
        <v/>
      </c>
      <c r="K33" s="19" t="n"/>
      <c r="L33" s="21">
        <f>IFERROR(IF(A33="","",IF(COUNTIF('Mapa de Endereços'!$F$6:$F$205,A33)=0,"NÃO CADASTRADO",IF(COUNTIF('Mapa de Endereços'!$F$6:$F$205,A33)&gt;1,"ENDEREÇO DUPLICADO",IF(INDEX('Mapa de Endereços'!$G$6:$G$205,MATCH(A33,'Mapa de Endereços'!$F$6:$F$205,0))="Sim","OK",IF(INDEX('Mapa de Endereços'!$G$6:$G$205,MATCH(A33,'Mapa de Endereços'!$F$6:$F$205,0))="Não","INATIVO","ATIVO INVÁLIDO"))))),"NÃO CADASTRADO")</f>
        <v/>
      </c>
      <c r="M33" s="21">
        <f>IF(AND(A33="",G33="",H33="",I33=""),"",IF(OR(L33&lt;&gt;"OK",G33="",NOT(ISNUMBER(I33))),"Não",IF(AND(I33&gt;0,I33=INT(I33),COUNTIFS($A$6:$A$505,A33,$G$6:$G$505,G33)=1),"Sim","Não")))</f>
        <v/>
      </c>
      <c r="N33" s="21">
        <f>IF(M33&lt;&gt;"Sim","",--(COUNTIFS($G$6:G33,G33,$M$6:M33,"Sim")=1))</f>
        <v/>
      </c>
      <c r="O33" s="18">
        <f>IF(G33="","",COUNTIFS($G$6:$G$505,G33,$M$6:$M$505,"Sim"))</f>
        <v/>
      </c>
      <c r="P33" s="21">
        <f>IF(AND(A33="",G33="",H33="",I33=""),"",IF(A33="","INFORME ENDEREÇO",IF(L33&lt;&gt;"OK",L33,IF(G33="","INFORME SKU",IF(I33="","INFORME QUANTIDADE",IF(NOT(ISNUMBER(I33)),"QUANTIDADE INVÁLIDA",IF(OR(I33&lt;=0,I33&lt;&gt;INT(I33)),"QUANTIDADE INVÁLIDA",IF(COUNTIFS($A$6:$A$505,A33,$G$6:$G$505,G33)&gt;1,"SKU/ENDEREÇO REPETIDO",IF(O33&gt;1,"SKU ESPALHADO","OK")))))))))</f>
        <v/>
      </c>
    </row>
    <row r="34">
      <c r="A34" s="20" t="n"/>
      <c r="B34" s="21">
        <f>IFERROR(IF(OR(A34="",L34&lt;&gt;"OK"),"",INDEX('Mapa de Endereços'!$A$6:$A$205,MATCH(A34,'Mapa de Endereços'!$F$6:$F$205,0))),"")</f>
        <v/>
      </c>
      <c r="C34" s="19">
        <f>IFERROR(IF(OR(A34="",L34&lt;&gt;"OK"),"",INDEX('Mapa de Endereços'!$B$6:$B$205,MATCH(A34,'Mapa de Endereços'!$F$6:$F$205,0))),"")</f>
        <v/>
      </c>
      <c r="D34" s="19">
        <f>IFERROR(IF(OR(A34="",L34&lt;&gt;"OK"),"",INDEX('Mapa de Endereços'!$C$6:$C$205,MATCH(A34,'Mapa de Endereços'!$F$6:$F$205,0))),"")</f>
        <v/>
      </c>
      <c r="E34" s="19">
        <f>IFERROR(IF(OR(A34="",L34&lt;&gt;"OK"),"",INDEX('Mapa de Endereços'!$D$6:$D$205,MATCH(A34,'Mapa de Endereços'!$F$6:$F$205,0))),"")</f>
        <v/>
      </c>
      <c r="F34" s="19">
        <f>IFERROR(IF(OR(A34="",L34&lt;&gt;"OK"),"",INDEX('Mapa de Endereços'!$E$6:$E$205,MATCH(A34,'Mapa de Endereços'!$F$6:$F$205,0))),"")</f>
        <v/>
      </c>
      <c r="G34" s="20" t="n"/>
      <c r="H34" s="20" t="n"/>
      <c r="I34" s="22" t="n"/>
      <c r="J34" s="21">
        <f>IF(OR(A34="",G34=""),"",A34&amp;"|"&amp;G34)</f>
        <v/>
      </c>
      <c r="K34" s="19" t="n"/>
      <c r="L34" s="21">
        <f>IFERROR(IF(A34="","",IF(COUNTIF('Mapa de Endereços'!$F$6:$F$205,A34)=0,"NÃO CADASTRADO",IF(COUNTIF('Mapa de Endereços'!$F$6:$F$205,A34)&gt;1,"ENDEREÇO DUPLICADO",IF(INDEX('Mapa de Endereços'!$G$6:$G$205,MATCH(A34,'Mapa de Endereços'!$F$6:$F$205,0))="Sim","OK",IF(INDEX('Mapa de Endereços'!$G$6:$G$205,MATCH(A34,'Mapa de Endereços'!$F$6:$F$205,0))="Não","INATIVO","ATIVO INVÁLIDO"))))),"NÃO CADASTRADO")</f>
        <v/>
      </c>
      <c r="M34" s="21">
        <f>IF(AND(A34="",G34="",H34="",I34=""),"",IF(OR(L34&lt;&gt;"OK",G34="",NOT(ISNUMBER(I34))),"Não",IF(AND(I34&gt;0,I34=INT(I34),COUNTIFS($A$6:$A$505,A34,$G$6:$G$505,G34)=1),"Sim","Não")))</f>
        <v/>
      </c>
      <c r="N34" s="21">
        <f>IF(M34&lt;&gt;"Sim","",--(COUNTIFS($G$6:G34,G34,$M$6:M34,"Sim")=1))</f>
        <v/>
      </c>
      <c r="O34" s="18">
        <f>IF(G34="","",COUNTIFS($G$6:$G$505,G34,$M$6:$M$505,"Sim"))</f>
        <v/>
      </c>
      <c r="P34" s="21">
        <f>IF(AND(A34="",G34="",H34="",I34=""),"",IF(A34="","INFORME ENDEREÇO",IF(L34&lt;&gt;"OK",L34,IF(G34="","INFORME SKU",IF(I34="","INFORME QUANTIDADE",IF(NOT(ISNUMBER(I34)),"QUANTIDADE INVÁLIDA",IF(OR(I34&lt;=0,I34&lt;&gt;INT(I34)),"QUANTIDADE INVÁLIDA",IF(COUNTIFS($A$6:$A$505,A34,$G$6:$G$505,G34)&gt;1,"SKU/ENDEREÇO REPETIDO",IF(O34&gt;1,"SKU ESPALHADO","OK")))))))))</f>
        <v/>
      </c>
    </row>
    <row r="35">
      <c r="A35" s="20" t="n"/>
      <c r="B35" s="21">
        <f>IFERROR(IF(OR(A35="",L35&lt;&gt;"OK"),"",INDEX('Mapa de Endereços'!$A$6:$A$205,MATCH(A35,'Mapa de Endereços'!$F$6:$F$205,0))),"")</f>
        <v/>
      </c>
      <c r="C35" s="19">
        <f>IFERROR(IF(OR(A35="",L35&lt;&gt;"OK"),"",INDEX('Mapa de Endereços'!$B$6:$B$205,MATCH(A35,'Mapa de Endereços'!$F$6:$F$205,0))),"")</f>
        <v/>
      </c>
      <c r="D35" s="19">
        <f>IFERROR(IF(OR(A35="",L35&lt;&gt;"OK"),"",INDEX('Mapa de Endereços'!$C$6:$C$205,MATCH(A35,'Mapa de Endereços'!$F$6:$F$205,0))),"")</f>
        <v/>
      </c>
      <c r="E35" s="19">
        <f>IFERROR(IF(OR(A35="",L35&lt;&gt;"OK"),"",INDEX('Mapa de Endereços'!$D$6:$D$205,MATCH(A35,'Mapa de Endereços'!$F$6:$F$205,0))),"")</f>
        <v/>
      </c>
      <c r="F35" s="19">
        <f>IFERROR(IF(OR(A35="",L35&lt;&gt;"OK"),"",INDEX('Mapa de Endereços'!$E$6:$E$205,MATCH(A35,'Mapa de Endereços'!$F$6:$F$205,0))),"")</f>
        <v/>
      </c>
      <c r="G35" s="20" t="n"/>
      <c r="H35" s="20" t="n"/>
      <c r="I35" s="22" t="n"/>
      <c r="J35" s="21">
        <f>IF(OR(A35="",G35=""),"",A35&amp;"|"&amp;G35)</f>
        <v/>
      </c>
      <c r="K35" s="19" t="n"/>
      <c r="L35" s="21">
        <f>IFERROR(IF(A35="","",IF(COUNTIF('Mapa de Endereços'!$F$6:$F$205,A35)=0,"NÃO CADASTRADO",IF(COUNTIF('Mapa de Endereços'!$F$6:$F$205,A35)&gt;1,"ENDEREÇO DUPLICADO",IF(INDEX('Mapa de Endereços'!$G$6:$G$205,MATCH(A35,'Mapa de Endereços'!$F$6:$F$205,0))="Sim","OK",IF(INDEX('Mapa de Endereços'!$G$6:$G$205,MATCH(A35,'Mapa de Endereços'!$F$6:$F$205,0))="Não","INATIVO","ATIVO INVÁLIDO"))))),"NÃO CADASTRADO")</f>
        <v/>
      </c>
      <c r="M35" s="21">
        <f>IF(AND(A35="",G35="",H35="",I35=""),"",IF(OR(L35&lt;&gt;"OK",G35="",NOT(ISNUMBER(I35))),"Não",IF(AND(I35&gt;0,I35=INT(I35),COUNTIFS($A$6:$A$505,A35,$G$6:$G$505,G35)=1),"Sim","Não")))</f>
        <v/>
      </c>
      <c r="N35" s="21">
        <f>IF(M35&lt;&gt;"Sim","",--(COUNTIFS($G$6:G35,G35,$M$6:M35,"Sim")=1))</f>
        <v/>
      </c>
      <c r="O35" s="18">
        <f>IF(G35="","",COUNTIFS($G$6:$G$505,G35,$M$6:$M$505,"Sim"))</f>
        <v/>
      </c>
      <c r="P35" s="21">
        <f>IF(AND(A35="",G35="",H35="",I35=""),"",IF(A35="","INFORME ENDEREÇO",IF(L35&lt;&gt;"OK",L35,IF(G35="","INFORME SKU",IF(I35="","INFORME QUANTIDADE",IF(NOT(ISNUMBER(I35)),"QUANTIDADE INVÁLIDA",IF(OR(I35&lt;=0,I35&lt;&gt;INT(I35)),"QUANTIDADE INVÁLIDA",IF(COUNTIFS($A$6:$A$505,A35,$G$6:$G$505,G35)&gt;1,"SKU/ENDEREÇO REPETIDO",IF(O35&gt;1,"SKU ESPALHADO","OK")))))))))</f>
        <v/>
      </c>
    </row>
    <row r="36">
      <c r="A36" s="20" t="n"/>
      <c r="B36" s="21">
        <f>IFERROR(IF(OR(A36="",L36&lt;&gt;"OK"),"",INDEX('Mapa de Endereços'!$A$6:$A$205,MATCH(A36,'Mapa de Endereços'!$F$6:$F$205,0))),"")</f>
        <v/>
      </c>
      <c r="C36" s="19">
        <f>IFERROR(IF(OR(A36="",L36&lt;&gt;"OK"),"",INDEX('Mapa de Endereços'!$B$6:$B$205,MATCH(A36,'Mapa de Endereços'!$F$6:$F$205,0))),"")</f>
        <v/>
      </c>
      <c r="D36" s="19">
        <f>IFERROR(IF(OR(A36="",L36&lt;&gt;"OK"),"",INDEX('Mapa de Endereços'!$C$6:$C$205,MATCH(A36,'Mapa de Endereços'!$F$6:$F$205,0))),"")</f>
        <v/>
      </c>
      <c r="E36" s="19">
        <f>IFERROR(IF(OR(A36="",L36&lt;&gt;"OK"),"",INDEX('Mapa de Endereços'!$D$6:$D$205,MATCH(A36,'Mapa de Endereços'!$F$6:$F$205,0))),"")</f>
        <v/>
      </c>
      <c r="F36" s="19">
        <f>IFERROR(IF(OR(A36="",L36&lt;&gt;"OK"),"",INDEX('Mapa de Endereços'!$E$6:$E$205,MATCH(A36,'Mapa de Endereços'!$F$6:$F$205,0))),"")</f>
        <v/>
      </c>
      <c r="G36" s="20" t="n"/>
      <c r="H36" s="20" t="n"/>
      <c r="I36" s="22" t="n"/>
      <c r="J36" s="21">
        <f>IF(OR(A36="",G36=""),"",A36&amp;"|"&amp;G36)</f>
        <v/>
      </c>
      <c r="K36" s="19" t="n"/>
      <c r="L36" s="21">
        <f>IFERROR(IF(A36="","",IF(COUNTIF('Mapa de Endereços'!$F$6:$F$205,A36)=0,"NÃO CADASTRADO",IF(COUNTIF('Mapa de Endereços'!$F$6:$F$205,A36)&gt;1,"ENDEREÇO DUPLICADO",IF(INDEX('Mapa de Endereços'!$G$6:$G$205,MATCH(A36,'Mapa de Endereços'!$F$6:$F$205,0))="Sim","OK",IF(INDEX('Mapa de Endereços'!$G$6:$G$205,MATCH(A36,'Mapa de Endereços'!$F$6:$F$205,0))="Não","INATIVO","ATIVO INVÁLIDO"))))),"NÃO CADASTRADO")</f>
        <v/>
      </c>
      <c r="M36" s="21">
        <f>IF(AND(A36="",G36="",H36="",I36=""),"",IF(OR(L36&lt;&gt;"OK",G36="",NOT(ISNUMBER(I36))),"Não",IF(AND(I36&gt;0,I36=INT(I36),COUNTIFS($A$6:$A$505,A36,$G$6:$G$505,G36)=1),"Sim","Não")))</f>
        <v/>
      </c>
      <c r="N36" s="21">
        <f>IF(M36&lt;&gt;"Sim","",--(COUNTIFS($G$6:G36,G36,$M$6:M36,"Sim")=1))</f>
        <v/>
      </c>
      <c r="O36" s="18">
        <f>IF(G36="","",COUNTIFS($G$6:$G$505,G36,$M$6:$M$505,"Sim"))</f>
        <v/>
      </c>
      <c r="P36" s="21">
        <f>IF(AND(A36="",G36="",H36="",I36=""),"",IF(A36="","INFORME ENDEREÇO",IF(L36&lt;&gt;"OK",L36,IF(G36="","INFORME SKU",IF(I36="","INFORME QUANTIDADE",IF(NOT(ISNUMBER(I36)),"QUANTIDADE INVÁLIDA",IF(OR(I36&lt;=0,I36&lt;&gt;INT(I36)),"QUANTIDADE INVÁLIDA",IF(COUNTIFS($A$6:$A$505,A36,$G$6:$G$505,G36)&gt;1,"SKU/ENDEREÇO REPETIDO",IF(O36&gt;1,"SKU ESPALHADO","OK")))))))))</f>
        <v/>
      </c>
    </row>
    <row r="37">
      <c r="A37" s="20" t="n"/>
      <c r="B37" s="21">
        <f>IFERROR(IF(OR(A37="",L37&lt;&gt;"OK"),"",INDEX('Mapa de Endereços'!$A$6:$A$205,MATCH(A37,'Mapa de Endereços'!$F$6:$F$205,0))),"")</f>
        <v/>
      </c>
      <c r="C37" s="19">
        <f>IFERROR(IF(OR(A37="",L37&lt;&gt;"OK"),"",INDEX('Mapa de Endereços'!$B$6:$B$205,MATCH(A37,'Mapa de Endereços'!$F$6:$F$205,0))),"")</f>
        <v/>
      </c>
      <c r="D37" s="19">
        <f>IFERROR(IF(OR(A37="",L37&lt;&gt;"OK"),"",INDEX('Mapa de Endereços'!$C$6:$C$205,MATCH(A37,'Mapa de Endereços'!$F$6:$F$205,0))),"")</f>
        <v/>
      </c>
      <c r="E37" s="19">
        <f>IFERROR(IF(OR(A37="",L37&lt;&gt;"OK"),"",INDEX('Mapa de Endereços'!$D$6:$D$205,MATCH(A37,'Mapa de Endereços'!$F$6:$F$205,0))),"")</f>
        <v/>
      </c>
      <c r="F37" s="19">
        <f>IFERROR(IF(OR(A37="",L37&lt;&gt;"OK"),"",INDEX('Mapa de Endereços'!$E$6:$E$205,MATCH(A37,'Mapa de Endereços'!$F$6:$F$205,0))),"")</f>
        <v/>
      </c>
      <c r="G37" s="20" t="n"/>
      <c r="H37" s="20" t="n"/>
      <c r="I37" s="22" t="n"/>
      <c r="J37" s="21">
        <f>IF(OR(A37="",G37=""),"",A37&amp;"|"&amp;G37)</f>
        <v/>
      </c>
      <c r="K37" s="19" t="n"/>
      <c r="L37" s="21">
        <f>IFERROR(IF(A37="","",IF(COUNTIF('Mapa de Endereços'!$F$6:$F$205,A37)=0,"NÃO CADASTRADO",IF(COUNTIF('Mapa de Endereços'!$F$6:$F$205,A37)&gt;1,"ENDEREÇO DUPLICADO",IF(INDEX('Mapa de Endereços'!$G$6:$G$205,MATCH(A37,'Mapa de Endereços'!$F$6:$F$205,0))="Sim","OK",IF(INDEX('Mapa de Endereços'!$G$6:$G$205,MATCH(A37,'Mapa de Endereços'!$F$6:$F$205,0))="Não","INATIVO","ATIVO INVÁLIDO"))))),"NÃO CADASTRADO")</f>
        <v/>
      </c>
      <c r="M37" s="21">
        <f>IF(AND(A37="",G37="",H37="",I37=""),"",IF(OR(L37&lt;&gt;"OK",G37="",NOT(ISNUMBER(I37))),"Não",IF(AND(I37&gt;0,I37=INT(I37),COUNTIFS($A$6:$A$505,A37,$G$6:$G$505,G37)=1),"Sim","Não")))</f>
        <v/>
      </c>
      <c r="N37" s="21">
        <f>IF(M37&lt;&gt;"Sim","",--(COUNTIFS($G$6:G37,G37,$M$6:M37,"Sim")=1))</f>
        <v/>
      </c>
      <c r="O37" s="18">
        <f>IF(G37="","",COUNTIFS($G$6:$G$505,G37,$M$6:$M$505,"Sim"))</f>
        <v/>
      </c>
      <c r="P37" s="21">
        <f>IF(AND(A37="",G37="",H37="",I37=""),"",IF(A37="","INFORME ENDEREÇO",IF(L37&lt;&gt;"OK",L37,IF(G37="","INFORME SKU",IF(I37="","INFORME QUANTIDADE",IF(NOT(ISNUMBER(I37)),"QUANTIDADE INVÁLIDA",IF(OR(I37&lt;=0,I37&lt;&gt;INT(I37)),"QUANTIDADE INVÁLIDA",IF(COUNTIFS($A$6:$A$505,A37,$G$6:$G$505,G37)&gt;1,"SKU/ENDEREÇO REPETIDO",IF(O37&gt;1,"SKU ESPALHADO","OK")))))))))</f>
        <v/>
      </c>
    </row>
    <row r="38">
      <c r="A38" s="20" t="n"/>
      <c r="B38" s="21">
        <f>IFERROR(IF(OR(A38="",L38&lt;&gt;"OK"),"",INDEX('Mapa de Endereços'!$A$6:$A$205,MATCH(A38,'Mapa de Endereços'!$F$6:$F$205,0))),"")</f>
        <v/>
      </c>
      <c r="C38" s="19">
        <f>IFERROR(IF(OR(A38="",L38&lt;&gt;"OK"),"",INDEX('Mapa de Endereços'!$B$6:$B$205,MATCH(A38,'Mapa de Endereços'!$F$6:$F$205,0))),"")</f>
        <v/>
      </c>
      <c r="D38" s="19">
        <f>IFERROR(IF(OR(A38="",L38&lt;&gt;"OK"),"",INDEX('Mapa de Endereços'!$C$6:$C$205,MATCH(A38,'Mapa de Endereços'!$F$6:$F$205,0))),"")</f>
        <v/>
      </c>
      <c r="E38" s="19">
        <f>IFERROR(IF(OR(A38="",L38&lt;&gt;"OK"),"",INDEX('Mapa de Endereços'!$D$6:$D$205,MATCH(A38,'Mapa de Endereços'!$F$6:$F$205,0))),"")</f>
        <v/>
      </c>
      <c r="F38" s="19">
        <f>IFERROR(IF(OR(A38="",L38&lt;&gt;"OK"),"",INDEX('Mapa de Endereços'!$E$6:$E$205,MATCH(A38,'Mapa de Endereços'!$F$6:$F$205,0))),"")</f>
        <v/>
      </c>
      <c r="G38" s="20" t="n"/>
      <c r="H38" s="20" t="n"/>
      <c r="I38" s="22" t="n"/>
      <c r="J38" s="21">
        <f>IF(OR(A38="",G38=""),"",A38&amp;"|"&amp;G38)</f>
        <v/>
      </c>
      <c r="K38" s="19" t="n"/>
      <c r="L38" s="21">
        <f>IFERROR(IF(A38="","",IF(COUNTIF('Mapa de Endereços'!$F$6:$F$205,A38)=0,"NÃO CADASTRADO",IF(COUNTIF('Mapa de Endereços'!$F$6:$F$205,A38)&gt;1,"ENDEREÇO DUPLICADO",IF(INDEX('Mapa de Endereços'!$G$6:$G$205,MATCH(A38,'Mapa de Endereços'!$F$6:$F$205,0))="Sim","OK",IF(INDEX('Mapa de Endereços'!$G$6:$G$205,MATCH(A38,'Mapa de Endereços'!$F$6:$F$205,0))="Não","INATIVO","ATIVO INVÁLIDO"))))),"NÃO CADASTRADO")</f>
        <v/>
      </c>
      <c r="M38" s="21">
        <f>IF(AND(A38="",G38="",H38="",I38=""),"",IF(OR(L38&lt;&gt;"OK",G38="",NOT(ISNUMBER(I38))),"Não",IF(AND(I38&gt;0,I38=INT(I38),COUNTIFS($A$6:$A$505,A38,$G$6:$G$505,G38)=1),"Sim","Não")))</f>
        <v/>
      </c>
      <c r="N38" s="21">
        <f>IF(M38&lt;&gt;"Sim","",--(COUNTIFS($G$6:G38,G38,$M$6:M38,"Sim")=1))</f>
        <v/>
      </c>
      <c r="O38" s="18">
        <f>IF(G38="","",COUNTIFS($G$6:$G$505,G38,$M$6:$M$505,"Sim"))</f>
        <v/>
      </c>
      <c r="P38" s="21">
        <f>IF(AND(A38="",G38="",H38="",I38=""),"",IF(A38="","INFORME ENDEREÇO",IF(L38&lt;&gt;"OK",L38,IF(G38="","INFORME SKU",IF(I38="","INFORME QUANTIDADE",IF(NOT(ISNUMBER(I38)),"QUANTIDADE INVÁLIDA",IF(OR(I38&lt;=0,I38&lt;&gt;INT(I38)),"QUANTIDADE INVÁLIDA",IF(COUNTIFS($A$6:$A$505,A38,$G$6:$G$505,G38)&gt;1,"SKU/ENDEREÇO REPETIDO",IF(O38&gt;1,"SKU ESPALHADO","OK")))))))))</f>
        <v/>
      </c>
    </row>
    <row r="39">
      <c r="A39" s="20" t="n"/>
      <c r="B39" s="21">
        <f>IFERROR(IF(OR(A39="",L39&lt;&gt;"OK"),"",INDEX('Mapa de Endereços'!$A$6:$A$205,MATCH(A39,'Mapa de Endereços'!$F$6:$F$205,0))),"")</f>
        <v/>
      </c>
      <c r="C39" s="19">
        <f>IFERROR(IF(OR(A39="",L39&lt;&gt;"OK"),"",INDEX('Mapa de Endereços'!$B$6:$B$205,MATCH(A39,'Mapa de Endereços'!$F$6:$F$205,0))),"")</f>
        <v/>
      </c>
      <c r="D39" s="19">
        <f>IFERROR(IF(OR(A39="",L39&lt;&gt;"OK"),"",INDEX('Mapa de Endereços'!$C$6:$C$205,MATCH(A39,'Mapa de Endereços'!$F$6:$F$205,0))),"")</f>
        <v/>
      </c>
      <c r="E39" s="19">
        <f>IFERROR(IF(OR(A39="",L39&lt;&gt;"OK"),"",INDEX('Mapa de Endereços'!$D$6:$D$205,MATCH(A39,'Mapa de Endereços'!$F$6:$F$205,0))),"")</f>
        <v/>
      </c>
      <c r="F39" s="19">
        <f>IFERROR(IF(OR(A39="",L39&lt;&gt;"OK"),"",INDEX('Mapa de Endereços'!$E$6:$E$205,MATCH(A39,'Mapa de Endereços'!$F$6:$F$205,0))),"")</f>
        <v/>
      </c>
      <c r="G39" s="20" t="n"/>
      <c r="H39" s="20" t="n"/>
      <c r="I39" s="22" t="n"/>
      <c r="J39" s="21">
        <f>IF(OR(A39="",G39=""),"",A39&amp;"|"&amp;G39)</f>
        <v/>
      </c>
      <c r="K39" s="19" t="n"/>
      <c r="L39" s="21">
        <f>IFERROR(IF(A39="","",IF(COUNTIF('Mapa de Endereços'!$F$6:$F$205,A39)=0,"NÃO CADASTRADO",IF(COUNTIF('Mapa de Endereços'!$F$6:$F$205,A39)&gt;1,"ENDEREÇO DUPLICADO",IF(INDEX('Mapa de Endereços'!$G$6:$G$205,MATCH(A39,'Mapa de Endereços'!$F$6:$F$205,0))="Sim","OK",IF(INDEX('Mapa de Endereços'!$G$6:$G$205,MATCH(A39,'Mapa de Endereços'!$F$6:$F$205,0))="Não","INATIVO","ATIVO INVÁLIDO"))))),"NÃO CADASTRADO")</f>
        <v/>
      </c>
      <c r="M39" s="21">
        <f>IF(AND(A39="",G39="",H39="",I39=""),"",IF(OR(L39&lt;&gt;"OK",G39="",NOT(ISNUMBER(I39))),"Não",IF(AND(I39&gt;0,I39=INT(I39),COUNTIFS($A$6:$A$505,A39,$G$6:$G$505,G39)=1),"Sim","Não")))</f>
        <v/>
      </c>
      <c r="N39" s="21">
        <f>IF(M39&lt;&gt;"Sim","",--(COUNTIFS($G$6:G39,G39,$M$6:M39,"Sim")=1))</f>
        <v/>
      </c>
      <c r="O39" s="18">
        <f>IF(G39="","",COUNTIFS($G$6:$G$505,G39,$M$6:$M$505,"Sim"))</f>
        <v/>
      </c>
      <c r="P39" s="21">
        <f>IF(AND(A39="",G39="",H39="",I39=""),"",IF(A39="","INFORME ENDEREÇO",IF(L39&lt;&gt;"OK",L39,IF(G39="","INFORME SKU",IF(I39="","INFORME QUANTIDADE",IF(NOT(ISNUMBER(I39)),"QUANTIDADE INVÁLIDA",IF(OR(I39&lt;=0,I39&lt;&gt;INT(I39)),"QUANTIDADE INVÁLIDA",IF(COUNTIFS($A$6:$A$505,A39,$G$6:$G$505,G39)&gt;1,"SKU/ENDEREÇO REPETIDO",IF(O39&gt;1,"SKU ESPALHADO","OK")))))))))</f>
        <v/>
      </c>
    </row>
    <row r="40">
      <c r="A40" s="20" t="n"/>
      <c r="B40" s="21">
        <f>IFERROR(IF(OR(A40="",L40&lt;&gt;"OK"),"",INDEX('Mapa de Endereços'!$A$6:$A$205,MATCH(A40,'Mapa de Endereços'!$F$6:$F$205,0))),"")</f>
        <v/>
      </c>
      <c r="C40" s="19">
        <f>IFERROR(IF(OR(A40="",L40&lt;&gt;"OK"),"",INDEX('Mapa de Endereços'!$B$6:$B$205,MATCH(A40,'Mapa de Endereços'!$F$6:$F$205,0))),"")</f>
        <v/>
      </c>
      <c r="D40" s="19">
        <f>IFERROR(IF(OR(A40="",L40&lt;&gt;"OK"),"",INDEX('Mapa de Endereços'!$C$6:$C$205,MATCH(A40,'Mapa de Endereços'!$F$6:$F$205,0))),"")</f>
        <v/>
      </c>
      <c r="E40" s="19">
        <f>IFERROR(IF(OR(A40="",L40&lt;&gt;"OK"),"",INDEX('Mapa de Endereços'!$D$6:$D$205,MATCH(A40,'Mapa de Endereços'!$F$6:$F$205,0))),"")</f>
        <v/>
      </c>
      <c r="F40" s="19">
        <f>IFERROR(IF(OR(A40="",L40&lt;&gt;"OK"),"",INDEX('Mapa de Endereços'!$E$6:$E$205,MATCH(A40,'Mapa de Endereços'!$F$6:$F$205,0))),"")</f>
        <v/>
      </c>
      <c r="G40" s="20" t="n"/>
      <c r="H40" s="20" t="n"/>
      <c r="I40" s="22" t="n"/>
      <c r="J40" s="21">
        <f>IF(OR(A40="",G40=""),"",A40&amp;"|"&amp;G40)</f>
        <v/>
      </c>
      <c r="K40" s="19" t="n"/>
      <c r="L40" s="21">
        <f>IFERROR(IF(A40="","",IF(COUNTIF('Mapa de Endereços'!$F$6:$F$205,A40)=0,"NÃO CADASTRADO",IF(COUNTIF('Mapa de Endereços'!$F$6:$F$205,A40)&gt;1,"ENDEREÇO DUPLICADO",IF(INDEX('Mapa de Endereços'!$G$6:$G$205,MATCH(A40,'Mapa de Endereços'!$F$6:$F$205,0))="Sim","OK",IF(INDEX('Mapa de Endereços'!$G$6:$G$205,MATCH(A40,'Mapa de Endereços'!$F$6:$F$205,0))="Não","INATIVO","ATIVO INVÁLIDO"))))),"NÃO CADASTRADO")</f>
        <v/>
      </c>
      <c r="M40" s="21">
        <f>IF(AND(A40="",G40="",H40="",I40=""),"",IF(OR(L40&lt;&gt;"OK",G40="",NOT(ISNUMBER(I40))),"Não",IF(AND(I40&gt;0,I40=INT(I40),COUNTIFS($A$6:$A$505,A40,$G$6:$G$505,G40)=1),"Sim","Não")))</f>
        <v/>
      </c>
      <c r="N40" s="21">
        <f>IF(M40&lt;&gt;"Sim","",--(COUNTIFS($G$6:G40,G40,$M$6:M40,"Sim")=1))</f>
        <v/>
      </c>
      <c r="O40" s="18">
        <f>IF(G40="","",COUNTIFS($G$6:$G$505,G40,$M$6:$M$505,"Sim"))</f>
        <v/>
      </c>
      <c r="P40" s="21">
        <f>IF(AND(A40="",G40="",H40="",I40=""),"",IF(A40="","INFORME ENDEREÇO",IF(L40&lt;&gt;"OK",L40,IF(G40="","INFORME SKU",IF(I40="","INFORME QUANTIDADE",IF(NOT(ISNUMBER(I40)),"QUANTIDADE INVÁLIDA",IF(OR(I40&lt;=0,I40&lt;&gt;INT(I40)),"QUANTIDADE INVÁLIDA",IF(COUNTIFS($A$6:$A$505,A40,$G$6:$G$505,G40)&gt;1,"SKU/ENDEREÇO REPETIDO",IF(O40&gt;1,"SKU ESPALHADO","OK")))))))))</f>
        <v/>
      </c>
    </row>
    <row r="41">
      <c r="A41" s="20" t="n"/>
      <c r="B41" s="21">
        <f>IFERROR(IF(OR(A41="",L41&lt;&gt;"OK"),"",INDEX('Mapa de Endereços'!$A$6:$A$205,MATCH(A41,'Mapa de Endereços'!$F$6:$F$205,0))),"")</f>
        <v/>
      </c>
      <c r="C41" s="19">
        <f>IFERROR(IF(OR(A41="",L41&lt;&gt;"OK"),"",INDEX('Mapa de Endereços'!$B$6:$B$205,MATCH(A41,'Mapa de Endereços'!$F$6:$F$205,0))),"")</f>
        <v/>
      </c>
      <c r="D41" s="19">
        <f>IFERROR(IF(OR(A41="",L41&lt;&gt;"OK"),"",INDEX('Mapa de Endereços'!$C$6:$C$205,MATCH(A41,'Mapa de Endereços'!$F$6:$F$205,0))),"")</f>
        <v/>
      </c>
      <c r="E41" s="19">
        <f>IFERROR(IF(OR(A41="",L41&lt;&gt;"OK"),"",INDEX('Mapa de Endereços'!$D$6:$D$205,MATCH(A41,'Mapa de Endereços'!$F$6:$F$205,0))),"")</f>
        <v/>
      </c>
      <c r="F41" s="19">
        <f>IFERROR(IF(OR(A41="",L41&lt;&gt;"OK"),"",INDEX('Mapa de Endereços'!$E$6:$E$205,MATCH(A41,'Mapa de Endereços'!$F$6:$F$205,0))),"")</f>
        <v/>
      </c>
      <c r="G41" s="20" t="n"/>
      <c r="H41" s="20" t="n"/>
      <c r="I41" s="22" t="n"/>
      <c r="J41" s="21">
        <f>IF(OR(A41="",G41=""),"",A41&amp;"|"&amp;G41)</f>
        <v/>
      </c>
      <c r="K41" s="19" t="n"/>
      <c r="L41" s="21">
        <f>IFERROR(IF(A41="","",IF(COUNTIF('Mapa de Endereços'!$F$6:$F$205,A41)=0,"NÃO CADASTRADO",IF(COUNTIF('Mapa de Endereços'!$F$6:$F$205,A41)&gt;1,"ENDEREÇO DUPLICADO",IF(INDEX('Mapa de Endereços'!$G$6:$G$205,MATCH(A41,'Mapa de Endereços'!$F$6:$F$205,0))="Sim","OK",IF(INDEX('Mapa de Endereços'!$G$6:$G$205,MATCH(A41,'Mapa de Endereços'!$F$6:$F$205,0))="Não","INATIVO","ATIVO INVÁLIDO"))))),"NÃO CADASTRADO")</f>
        <v/>
      </c>
      <c r="M41" s="21">
        <f>IF(AND(A41="",G41="",H41="",I41=""),"",IF(OR(L41&lt;&gt;"OK",G41="",NOT(ISNUMBER(I41))),"Não",IF(AND(I41&gt;0,I41=INT(I41),COUNTIFS($A$6:$A$505,A41,$G$6:$G$505,G41)=1),"Sim","Não")))</f>
        <v/>
      </c>
      <c r="N41" s="21">
        <f>IF(M41&lt;&gt;"Sim","",--(COUNTIFS($G$6:G41,G41,$M$6:M41,"Sim")=1))</f>
        <v/>
      </c>
      <c r="O41" s="18">
        <f>IF(G41="","",COUNTIFS($G$6:$G$505,G41,$M$6:$M$505,"Sim"))</f>
        <v/>
      </c>
      <c r="P41" s="21">
        <f>IF(AND(A41="",G41="",H41="",I41=""),"",IF(A41="","INFORME ENDEREÇO",IF(L41&lt;&gt;"OK",L41,IF(G41="","INFORME SKU",IF(I41="","INFORME QUANTIDADE",IF(NOT(ISNUMBER(I41)),"QUANTIDADE INVÁLIDA",IF(OR(I41&lt;=0,I41&lt;&gt;INT(I41)),"QUANTIDADE INVÁLIDA",IF(COUNTIFS($A$6:$A$505,A41,$G$6:$G$505,G41)&gt;1,"SKU/ENDEREÇO REPETIDO",IF(O41&gt;1,"SKU ESPALHADO","OK")))))))))</f>
        <v/>
      </c>
    </row>
    <row r="42">
      <c r="A42" s="20" t="n"/>
      <c r="B42" s="21">
        <f>IFERROR(IF(OR(A42="",L42&lt;&gt;"OK"),"",INDEX('Mapa de Endereços'!$A$6:$A$205,MATCH(A42,'Mapa de Endereços'!$F$6:$F$205,0))),"")</f>
        <v/>
      </c>
      <c r="C42" s="19">
        <f>IFERROR(IF(OR(A42="",L42&lt;&gt;"OK"),"",INDEX('Mapa de Endereços'!$B$6:$B$205,MATCH(A42,'Mapa de Endereços'!$F$6:$F$205,0))),"")</f>
        <v/>
      </c>
      <c r="D42" s="19">
        <f>IFERROR(IF(OR(A42="",L42&lt;&gt;"OK"),"",INDEX('Mapa de Endereços'!$C$6:$C$205,MATCH(A42,'Mapa de Endereços'!$F$6:$F$205,0))),"")</f>
        <v/>
      </c>
      <c r="E42" s="19">
        <f>IFERROR(IF(OR(A42="",L42&lt;&gt;"OK"),"",INDEX('Mapa de Endereços'!$D$6:$D$205,MATCH(A42,'Mapa de Endereços'!$F$6:$F$205,0))),"")</f>
        <v/>
      </c>
      <c r="F42" s="19">
        <f>IFERROR(IF(OR(A42="",L42&lt;&gt;"OK"),"",INDEX('Mapa de Endereços'!$E$6:$E$205,MATCH(A42,'Mapa de Endereços'!$F$6:$F$205,0))),"")</f>
        <v/>
      </c>
      <c r="G42" s="20" t="n"/>
      <c r="H42" s="20" t="n"/>
      <c r="I42" s="22" t="n"/>
      <c r="J42" s="21">
        <f>IF(OR(A42="",G42=""),"",A42&amp;"|"&amp;G42)</f>
        <v/>
      </c>
      <c r="K42" s="19" t="n"/>
      <c r="L42" s="21">
        <f>IFERROR(IF(A42="","",IF(COUNTIF('Mapa de Endereços'!$F$6:$F$205,A42)=0,"NÃO CADASTRADO",IF(COUNTIF('Mapa de Endereços'!$F$6:$F$205,A42)&gt;1,"ENDEREÇO DUPLICADO",IF(INDEX('Mapa de Endereços'!$G$6:$G$205,MATCH(A42,'Mapa de Endereços'!$F$6:$F$205,0))="Sim","OK",IF(INDEX('Mapa de Endereços'!$G$6:$G$205,MATCH(A42,'Mapa de Endereços'!$F$6:$F$205,0))="Não","INATIVO","ATIVO INVÁLIDO"))))),"NÃO CADASTRADO")</f>
        <v/>
      </c>
      <c r="M42" s="21">
        <f>IF(AND(A42="",G42="",H42="",I42=""),"",IF(OR(L42&lt;&gt;"OK",G42="",NOT(ISNUMBER(I42))),"Não",IF(AND(I42&gt;0,I42=INT(I42),COUNTIFS($A$6:$A$505,A42,$G$6:$G$505,G42)=1),"Sim","Não")))</f>
        <v/>
      </c>
      <c r="N42" s="21">
        <f>IF(M42&lt;&gt;"Sim","",--(COUNTIFS($G$6:G42,G42,$M$6:M42,"Sim")=1))</f>
        <v/>
      </c>
      <c r="O42" s="18">
        <f>IF(G42="","",COUNTIFS($G$6:$G$505,G42,$M$6:$M$505,"Sim"))</f>
        <v/>
      </c>
      <c r="P42" s="21">
        <f>IF(AND(A42="",G42="",H42="",I42=""),"",IF(A42="","INFORME ENDEREÇO",IF(L42&lt;&gt;"OK",L42,IF(G42="","INFORME SKU",IF(I42="","INFORME QUANTIDADE",IF(NOT(ISNUMBER(I42)),"QUANTIDADE INVÁLIDA",IF(OR(I42&lt;=0,I42&lt;&gt;INT(I42)),"QUANTIDADE INVÁLIDA",IF(COUNTIFS($A$6:$A$505,A42,$G$6:$G$505,G42)&gt;1,"SKU/ENDEREÇO REPETIDO",IF(O42&gt;1,"SKU ESPALHADO","OK")))))))))</f>
        <v/>
      </c>
    </row>
    <row r="43">
      <c r="A43" s="20" t="n"/>
      <c r="B43" s="21">
        <f>IFERROR(IF(OR(A43="",L43&lt;&gt;"OK"),"",INDEX('Mapa de Endereços'!$A$6:$A$205,MATCH(A43,'Mapa de Endereços'!$F$6:$F$205,0))),"")</f>
        <v/>
      </c>
      <c r="C43" s="19">
        <f>IFERROR(IF(OR(A43="",L43&lt;&gt;"OK"),"",INDEX('Mapa de Endereços'!$B$6:$B$205,MATCH(A43,'Mapa de Endereços'!$F$6:$F$205,0))),"")</f>
        <v/>
      </c>
      <c r="D43" s="19">
        <f>IFERROR(IF(OR(A43="",L43&lt;&gt;"OK"),"",INDEX('Mapa de Endereços'!$C$6:$C$205,MATCH(A43,'Mapa de Endereços'!$F$6:$F$205,0))),"")</f>
        <v/>
      </c>
      <c r="E43" s="19">
        <f>IFERROR(IF(OR(A43="",L43&lt;&gt;"OK"),"",INDEX('Mapa de Endereços'!$D$6:$D$205,MATCH(A43,'Mapa de Endereços'!$F$6:$F$205,0))),"")</f>
        <v/>
      </c>
      <c r="F43" s="19">
        <f>IFERROR(IF(OR(A43="",L43&lt;&gt;"OK"),"",INDEX('Mapa de Endereços'!$E$6:$E$205,MATCH(A43,'Mapa de Endereços'!$F$6:$F$205,0))),"")</f>
        <v/>
      </c>
      <c r="G43" s="20" t="n"/>
      <c r="H43" s="20" t="n"/>
      <c r="I43" s="22" t="n"/>
      <c r="J43" s="21">
        <f>IF(OR(A43="",G43=""),"",A43&amp;"|"&amp;G43)</f>
        <v/>
      </c>
      <c r="K43" s="19" t="n"/>
      <c r="L43" s="21">
        <f>IFERROR(IF(A43="","",IF(COUNTIF('Mapa de Endereços'!$F$6:$F$205,A43)=0,"NÃO CADASTRADO",IF(COUNTIF('Mapa de Endereços'!$F$6:$F$205,A43)&gt;1,"ENDEREÇO DUPLICADO",IF(INDEX('Mapa de Endereços'!$G$6:$G$205,MATCH(A43,'Mapa de Endereços'!$F$6:$F$205,0))="Sim","OK",IF(INDEX('Mapa de Endereços'!$G$6:$G$205,MATCH(A43,'Mapa de Endereços'!$F$6:$F$205,0))="Não","INATIVO","ATIVO INVÁLIDO"))))),"NÃO CADASTRADO")</f>
        <v/>
      </c>
      <c r="M43" s="21">
        <f>IF(AND(A43="",G43="",H43="",I43=""),"",IF(OR(L43&lt;&gt;"OK",G43="",NOT(ISNUMBER(I43))),"Não",IF(AND(I43&gt;0,I43=INT(I43),COUNTIFS($A$6:$A$505,A43,$G$6:$G$505,G43)=1),"Sim","Não")))</f>
        <v/>
      </c>
      <c r="N43" s="21">
        <f>IF(M43&lt;&gt;"Sim","",--(COUNTIFS($G$6:G43,G43,$M$6:M43,"Sim")=1))</f>
        <v/>
      </c>
      <c r="O43" s="18">
        <f>IF(G43="","",COUNTIFS($G$6:$G$505,G43,$M$6:$M$505,"Sim"))</f>
        <v/>
      </c>
      <c r="P43" s="21">
        <f>IF(AND(A43="",G43="",H43="",I43=""),"",IF(A43="","INFORME ENDEREÇO",IF(L43&lt;&gt;"OK",L43,IF(G43="","INFORME SKU",IF(I43="","INFORME QUANTIDADE",IF(NOT(ISNUMBER(I43)),"QUANTIDADE INVÁLIDA",IF(OR(I43&lt;=0,I43&lt;&gt;INT(I43)),"QUANTIDADE INVÁLIDA",IF(COUNTIFS($A$6:$A$505,A43,$G$6:$G$505,G43)&gt;1,"SKU/ENDEREÇO REPETIDO",IF(O43&gt;1,"SKU ESPALHADO","OK")))))))))</f>
        <v/>
      </c>
    </row>
    <row r="44">
      <c r="A44" s="20" t="n"/>
      <c r="B44" s="21">
        <f>IFERROR(IF(OR(A44="",L44&lt;&gt;"OK"),"",INDEX('Mapa de Endereços'!$A$6:$A$205,MATCH(A44,'Mapa de Endereços'!$F$6:$F$205,0))),"")</f>
        <v/>
      </c>
      <c r="C44" s="19">
        <f>IFERROR(IF(OR(A44="",L44&lt;&gt;"OK"),"",INDEX('Mapa de Endereços'!$B$6:$B$205,MATCH(A44,'Mapa de Endereços'!$F$6:$F$205,0))),"")</f>
        <v/>
      </c>
      <c r="D44" s="19">
        <f>IFERROR(IF(OR(A44="",L44&lt;&gt;"OK"),"",INDEX('Mapa de Endereços'!$C$6:$C$205,MATCH(A44,'Mapa de Endereços'!$F$6:$F$205,0))),"")</f>
        <v/>
      </c>
      <c r="E44" s="19">
        <f>IFERROR(IF(OR(A44="",L44&lt;&gt;"OK"),"",INDEX('Mapa de Endereços'!$D$6:$D$205,MATCH(A44,'Mapa de Endereços'!$F$6:$F$205,0))),"")</f>
        <v/>
      </c>
      <c r="F44" s="19">
        <f>IFERROR(IF(OR(A44="",L44&lt;&gt;"OK"),"",INDEX('Mapa de Endereços'!$E$6:$E$205,MATCH(A44,'Mapa de Endereços'!$F$6:$F$205,0))),"")</f>
        <v/>
      </c>
      <c r="G44" s="20" t="n"/>
      <c r="H44" s="20" t="n"/>
      <c r="I44" s="22" t="n"/>
      <c r="J44" s="21">
        <f>IF(OR(A44="",G44=""),"",A44&amp;"|"&amp;G44)</f>
        <v/>
      </c>
      <c r="K44" s="19" t="n"/>
      <c r="L44" s="21">
        <f>IFERROR(IF(A44="","",IF(COUNTIF('Mapa de Endereços'!$F$6:$F$205,A44)=0,"NÃO CADASTRADO",IF(COUNTIF('Mapa de Endereços'!$F$6:$F$205,A44)&gt;1,"ENDEREÇO DUPLICADO",IF(INDEX('Mapa de Endereços'!$G$6:$G$205,MATCH(A44,'Mapa de Endereços'!$F$6:$F$205,0))="Sim","OK",IF(INDEX('Mapa de Endereços'!$G$6:$G$205,MATCH(A44,'Mapa de Endereços'!$F$6:$F$205,0))="Não","INATIVO","ATIVO INVÁLIDO"))))),"NÃO CADASTRADO")</f>
        <v/>
      </c>
      <c r="M44" s="21">
        <f>IF(AND(A44="",G44="",H44="",I44=""),"",IF(OR(L44&lt;&gt;"OK",G44="",NOT(ISNUMBER(I44))),"Não",IF(AND(I44&gt;0,I44=INT(I44),COUNTIFS($A$6:$A$505,A44,$G$6:$G$505,G44)=1),"Sim","Não")))</f>
        <v/>
      </c>
      <c r="N44" s="21">
        <f>IF(M44&lt;&gt;"Sim","",--(COUNTIFS($G$6:G44,G44,$M$6:M44,"Sim")=1))</f>
        <v/>
      </c>
      <c r="O44" s="18">
        <f>IF(G44="","",COUNTIFS($G$6:$G$505,G44,$M$6:$M$505,"Sim"))</f>
        <v/>
      </c>
      <c r="P44" s="21">
        <f>IF(AND(A44="",G44="",H44="",I44=""),"",IF(A44="","INFORME ENDEREÇO",IF(L44&lt;&gt;"OK",L44,IF(G44="","INFORME SKU",IF(I44="","INFORME QUANTIDADE",IF(NOT(ISNUMBER(I44)),"QUANTIDADE INVÁLIDA",IF(OR(I44&lt;=0,I44&lt;&gt;INT(I44)),"QUANTIDADE INVÁLIDA",IF(COUNTIFS($A$6:$A$505,A44,$G$6:$G$505,G44)&gt;1,"SKU/ENDEREÇO REPETIDO",IF(O44&gt;1,"SKU ESPALHADO","OK")))))))))</f>
        <v/>
      </c>
    </row>
    <row r="45">
      <c r="A45" s="20" t="n"/>
      <c r="B45" s="21">
        <f>IFERROR(IF(OR(A45="",L45&lt;&gt;"OK"),"",INDEX('Mapa de Endereços'!$A$6:$A$205,MATCH(A45,'Mapa de Endereços'!$F$6:$F$205,0))),"")</f>
        <v/>
      </c>
      <c r="C45" s="19">
        <f>IFERROR(IF(OR(A45="",L45&lt;&gt;"OK"),"",INDEX('Mapa de Endereços'!$B$6:$B$205,MATCH(A45,'Mapa de Endereços'!$F$6:$F$205,0))),"")</f>
        <v/>
      </c>
      <c r="D45" s="19">
        <f>IFERROR(IF(OR(A45="",L45&lt;&gt;"OK"),"",INDEX('Mapa de Endereços'!$C$6:$C$205,MATCH(A45,'Mapa de Endereços'!$F$6:$F$205,0))),"")</f>
        <v/>
      </c>
      <c r="E45" s="19">
        <f>IFERROR(IF(OR(A45="",L45&lt;&gt;"OK"),"",INDEX('Mapa de Endereços'!$D$6:$D$205,MATCH(A45,'Mapa de Endereços'!$F$6:$F$205,0))),"")</f>
        <v/>
      </c>
      <c r="F45" s="19">
        <f>IFERROR(IF(OR(A45="",L45&lt;&gt;"OK"),"",INDEX('Mapa de Endereços'!$E$6:$E$205,MATCH(A45,'Mapa de Endereços'!$F$6:$F$205,0))),"")</f>
        <v/>
      </c>
      <c r="G45" s="20" t="n"/>
      <c r="H45" s="20" t="n"/>
      <c r="I45" s="22" t="n"/>
      <c r="J45" s="21">
        <f>IF(OR(A45="",G45=""),"",A45&amp;"|"&amp;G45)</f>
        <v/>
      </c>
      <c r="K45" s="19" t="n"/>
      <c r="L45" s="21">
        <f>IFERROR(IF(A45="","",IF(COUNTIF('Mapa de Endereços'!$F$6:$F$205,A45)=0,"NÃO CADASTRADO",IF(COUNTIF('Mapa de Endereços'!$F$6:$F$205,A45)&gt;1,"ENDEREÇO DUPLICADO",IF(INDEX('Mapa de Endereços'!$G$6:$G$205,MATCH(A45,'Mapa de Endereços'!$F$6:$F$205,0))="Sim","OK",IF(INDEX('Mapa de Endereços'!$G$6:$G$205,MATCH(A45,'Mapa de Endereços'!$F$6:$F$205,0))="Não","INATIVO","ATIVO INVÁLIDO"))))),"NÃO CADASTRADO")</f>
        <v/>
      </c>
      <c r="M45" s="21">
        <f>IF(AND(A45="",G45="",H45="",I45=""),"",IF(OR(L45&lt;&gt;"OK",G45="",NOT(ISNUMBER(I45))),"Não",IF(AND(I45&gt;0,I45=INT(I45),COUNTIFS($A$6:$A$505,A45,$G$6:$G$505,G45)=1),"Sim","Não")))</f>
        <v/>
      </c>
      <c r="N45" s="21">
        <f>IF(M45&lt;&gt;"Sim","",--(COUNTIFS($G$6:G45,G45,$M$6:M45,"Sim")=1))</f>
        <v/>
      </c>
      <c r="O45" s="18">
        <f>IF(G45="","",COUNTIFS($G$6:$G$505,G45,$M$6:$M$505,"Sim"))</f>
        <v/>
      </c>
      <c r="P45" s="21">
        <f>IF(AND(A45="",G45="",H45="",I45=""),"",IF(A45="","INFORME ENDEREÇO",IF(L45&lt;&gt;"OK",L45,IF(G45="","INFORME SKU",IF(I45="","INFORME QUANTIDADE",IF(NOT(ISNUMBER(I45)),"QUANTIDADE INVÁLIDA",IF(OR(I45&lt;=0,I45&lt;&gt;INT(I45)),"QUANTIDADE INVÁLIDA",IF(COUNTIFS($A$6:$A$505,A45,$G$6:$G$505,G45)&gt;1,"SKU/ENDEREÇO REPETIDO",IF(O45&gt;1,"SKU ESPALHADO","OK")))))))))</f>
        <v/>
      </c>
    </row>
    <row r="46">
      <c r="A46" s="20" t="n"/>
      <c r="B46" s="21">
        <f>IFERROR(IF(OR(A46="",L46&lt;&gt;"OK"),"",INDEX('Mapa de Endereços'!$A$6:$A$205,MATCH(A46,'Mapa de Endereços'!$F$6:$F$205,0))),"")</f>
        <v/>
      </c>
      <c r="C46" s="19">
        <f>IFERROR(IF(OR(A46="",L46&lt;&gt;"OK"),"",INDEX('Mapa de Endereços'!$B$6:$B$205,MATCH(A46,'Mapa de Endereços'!$F$6:$F$205,0))),"")</f>
        <v/>
      </c>
      <c r="D46" s="19">
        <f>IFERROR(IF(OR(A46="",L46&lt;&gt;"OK"),"",INDEX('Mapa de Endereços'!$C$6:$C$205,MATCH(A46,'Mapa de Endereços'!$F$6:$F$205,0))),"")</f>
        <v/>
      </c>
      <c r="E46" s="19">
        <f>IFERROR(IF(OR(A46="",L46&lt;&gt;"OK"),"",INDEX('Mapa de Endereços'!$D$6:$D$205,MATCH(A46,'Mapa de Endereços'!$F$6:$F$205,0))),"")</f>
        <v/>
      </c>
      <c r="F46" s="19">
        <f>IFERROR(IF(OR(A46="",L46&lt;&gt;"OK"),"",INDEX('Mapa de Endereços'!$E$6:$E$205,MATCH(A46,'Mapa de Endereços'!$F$6:$F$205,0))),"")</f>
        <v/>
      </c>
      <c r="G46" s="20" t="n"/>
      <c r="H46" s="20" t="n"/>
      <c r="I46" s="22" t="n"/>
      <c r="J46" s="21">
        <f>IF(OR(A46="",G46=""),"",A46&amp;"|"&amp;G46)</f>
        <v/>
      </c>
      <c r="K46" s="19" t="n"/>
      <c r="L46" s="21">
        <f>IFERROR(IF(A46="","",IF(COUNTIF('Mapa de Endereços'!$F$6:$F$205,A46)=0,"NÃO CADASTRADO",IF(COUNTIF('Mapa de Endereços'!$F$6:$F$205,A46)&gt;1,"ENDEREÇO DUPLICADO",IF(INDEX('Mapa de Endereços'!$G$6:$G$205,MATCH(A46,'Mapa de Endereços'!$F$6:$F$205,0))="Sim","OK",IF(INDEX('Mapa de Endereços'!$G$6:$G$205,MATCH(A46,'Mapa de Endereços'!$F$6:$F$205,0))="Não","INATIVO","ATIVO INVÁLIDO"))))),"NÃO CADASTRADO")</f>
        <v/>
      </c>
      <c r="M46" s="21">
        <f>IF(AND(A46="",G46="",H46="",I46=""),"",IF(OR(L46&lt;&gt;"OK",G46="",NOT(ISNUMBER(I46))),"Não",IF(AND(I46&gt;0,I46=INT(I46),COUNTIFS($A$6:$A$505,A46,$G$6:$G$505,G46)=1),"Sim","Não")))</f>
        <v/>
      </c>
      <c r="N46" s="21">
        <f>IF(M46&lt;&gt;"Sim","",--(COUNTIFS($G$6:G46,G46,$M$6:M46,"Sim")=1))</f>
        <v/>
      </c>
      <c r="O46" s="18">
        <f>IF(G46="","",COUNTIFS($G$6:$G$505,G46,$M$6:$M$505,"Sim"))</f>
        <v/>
      </c>
      <c r="P46" s="21">
        <f>IF(AND(A46="",G46="",H46="",I46=""),"",IF(A46="","INFORME ENDEREÇO",IF(L46&lt;&gt;"OK",L46,IF(G46="","INFORME SKU",IF(I46="","INFORME QUANTIDADE",IF(NOT(ISNUMBER(I46)),"QUANTIDADE INVÁLIDA",IF(OR(I46&lt;=0,I46&lt;&gt;INT(I46)),"QUANTIDADE INVÁLIDA",IF(COUNTIFS($A$6:$A$505,A46,$G$6:$G$505,G46)&gt;1,"SKU/ENDEREÇO REPETIDO",IF(O46&gt;1,"SKU ESPALHADO","OK")))))))))</f>
        <v/>
      </c>
    </row>
    <row r="47">
      <c r="A47" s="20" t="n"/>
      <c r="B47" s="21">
        <f>IFERROR(IF(OR(A47="",L47&lt;&gt;"OK"),"",INDEX('Mapa de Endereços'!$A$6:$A$205,MATCH(A47,'Mapa de Endereços'!$F$6:$F$205,0))),"")</f>
        <v/>
      </c>
      <c r="C47" s="19">
        <f>IFERROR(IF(OR(A47="",L47&lt;&gt;"OK"),"",INDEX('Mapa de Endereços'!$B$6:$B$205,MATCH(A47,'Mapa de Endereços'!$F$6:$F$205,0))),"")</f>
        <v/>
      </c>
      <c r="D47" s="19">
        <f>IFERROR(IF(OR(A47="",L47&lt;&gt;"OK"),"",INDEX('Mapa de Endereços'!$C$6:$C$205,MATCH(A47,'Mapa de Endereços'!$F$6:$F$205,0))),"")</f>
        <v/>
      </c>
      <c r="E47" s="19">
        <f>IFERROR(IF(OR(A47="",L47&lt;&gt;"OK"),"",INDEX('Mapa de Endereços'!$D$6:$D$205,MATCH(A47,'Mapa de Endereços'!$F$6:$F$205,0))),"")</f>
        <v/>
      </c>
      <c r="F47" s="19">
        <f>IFERROR(IF(OR(A47="",L47&lt;&gt;"OK"),"",INDEX('Mapa de Endereços'!$E$6:$E$205,MATCH(A47,'Mapa de Endereços'!$F$6:$F$205,0))),"")</f>
        <v/>
      </c>
      <c r="G47" s="20" t="n"/>
      <c r="H47" s="20" t="n"/>
      <c r="I47" s="22" t="n"/>
      <c r="J47" s="21">
        <f>IF(OR(A47="",G47=""),"",A47&amp;"|"&amp;G47)</f>
        <v/>
      </c>
      <c r="K47" s="19" t="n"/>
      <c r="L47" s="21">
        <f>IFERROR(IF(A47="","",IF(COUNTIF('Mapa de Endereços'!$F$6:$F$205,A47)=0,"NÃO CADASTRADO",IF(COUNTIF('Mapa de Endereços'!$F$6:$F$205,A47)&gt;1,"ENDEREÇO DUPLICADO",IF(INDEX('Mapa de Endereços'!$G$6:$G$205,MATCH(A47,'Mapa de Endereços'!$F$6:$F$205,0))="Sim","OK",IF(INDEX('Mapa de Endereços'!$G$6:$G$205,MATCH(A47,'Mapa de Endereços'!$F$6:$F$205,0))="Não","INATIVO","ATIVO INVÁLIDO"))))),"NÃO CADASTRADO")</f>
        <v/>
      </c>
      <c r="M47" s="21">
        <f>IF(AND(A47="",G47="",H47="",I47=""),"",IF(OR(L47&lt;&gt;"OK",G47="",NOT(ISNUMBER(I47))),"Não",IF(AND(I47&gt;0,I47=INT(I47),COUNTIFS($A$6:$A$505,A47,$G$6:$G$505,G47)=1),"Sim","Não")))</f>
        <v/>
      </c>
      <c r="N47" s="21">
        <f>IF(M47&lt;&gt;"Sim","",--(COUNTIFS($G$6:G47,G47,$M$6:M47,"Sim")=1))</f>
        <v/>
      </c>
      <c r="O47" s="18">
        <f>IF(G47="","",COUNTIFS($G$6:$G$505,G47,$M$6:$M$505,"Sim"))</f>
        <v/>
      </c>
      <c r="P47" s="21">
        <f>IF(AND(A47="",G47="",H47="",I47=""),"",IF(A47="","INFORME ENDEREÇO",IF(L47&lt;&gt;"OK",L47,IF(G47="","INFORME SKU",IF(I47="","INFORME QUANTIDADE",IF(NOT(ISNUMBER(I47)),"QUANTIDADE INVÁLIDA",IF(OR(I47&lt;=0,I47&lt;&gt;INT(I47)),"QUANTIDADE INVÁLIDA",IF(COUNTIFS($A$6:$A$505,A47,$G$6:$G$505,G47)&gt;1,"SKU/ENDEREÇO REPETIDO",IF(O47&gt;1,"SKU ESPALHADO","OK")))))))))</f>
        <v/>
      </c>
    </row>
    <row r="48">
      <c r="A48" s="20" t="n"/>
      <c r="B48" s="21">
        <f>IFERROR(IF(OR(A48="",L48&lt;&gt;"OK"),"",INDEX('Mapa de Endereços'!$A$6:$A$205,MATCH(A48,'Mapa de Endereços'!$F$6:$F$205,0))),"")</f>
        <v/>
      </c>
      <c r="C48" s="19">
        <f>IFERROR(IF(OR(A48="",L48&lt;&gt;"OK"),"",INDEX('Mapa de Endereços'!$B$6:$B$205,MATCH(A48,'Mapa de Endereços'!$F$6:$F$205,0))),"")</f>
        <v/>
      </c>
      <c r="D48" s="19">
        <f>IFERROR(IF(OR(A48="",L48&lt;&gt;"OK"),"",INDEX('Mapa de Endereços'!$C$6:$C$205,MATCH(A48,'Mapa de Endereços'!$F$6:$F$205,0))),"")</f>
        <v/>
      </c>
      <c r="E48" s="19">
        <f>IFERROR(IF(OR(A48="",L48&lt;&gt;"OK"),"",INDEX('Mapa de Endereços'!$D$6:$D$205,MATCH(A48,'Mapa de Endereços'!$F$6:$F$205,0))),"")</f>
        <v/>
      </c>
      <c r="F48" s="19">
        <f>IFERROR(IF(OR(A48="",L48&lt;&gt;"OK"),"",INDEX('Mapa de Endereços'!$E$6:$E$205,MATCH(A48,'Mapa de Endereços'!$F$6:$F$205,0))),"")</f>
        <v/>
      </c>
      <c r="G48" s="20" t="n"/>
      <c r="H48" s="20" t="n"/>
      <c r="I48" s="22" t="n"/>
      <c r="J48" s="21">
        <f>IF(OR(A48="",G48=""),"",A48&amp;"|"&amp;G48)</f>
        <v/>
      </c>
      <c r="K48" s="19" t="n"/>
      <c r="L48" s="21">
        <f>IFERROR(IF(A48="","",IF(COUNTIF('Mapa de Endereços'!$F$6:$F$205,A48)=0,"NÃO CADASTRADO",IF(COUNTIF('Mapa de Endereços'!$F$6:$F$205,A48)&gt;1,"ENDEREÇO DUPLICADO",IF(INDEX('Mapa de Endereços'!$G$6:$G$205,MATCH(A48,'Mapa de Endereços'!$F$6:$F$205,0))="Sim","OK",IF(INDEX('Mapa de Endereços'!$G$6:$G$205,MATCH(A48,'Mapa de Endereços'!$F$6:$F$205,0))="Não","INATIVO","ATIVO INVÁLIDO"))))),"NÃO CADASTRADO")</f>
        <v/>
      </c>
      <c r="M48" s="21">
        <f>IF(AND(A48="",G48="",H48="",I48=""),"",IF(OR(L48&lt;&gt;"OK",G48="",NOT(ISNUMBER(I48))),"Não",IF(AND(I48&gt;0,I48=INT(I48),COUNTIFS($A$6:$A$505,A48,$G$6:$G$505,G48)=1),"Sim","Não")))</f>
        <v/>
      </c>
      <c r="N48" s="21">
        <f>IF(M48&lt;&gt;"Sim","",--(COUNTIFS($G$6:G48,G48,$M$6:M48,"Sim")=1))</f>
        <v/>
      </c>
      <c r="O48" s="18">
        <f>IF(G48="","",COUNTIFS($G$6:$G$505,G48,$M$6:$M$505,"Sim"))</f>
        <v/>
      </c>
      <c r="P48" s="21">
        <f>IF(AND(A48="",G48="",H48="",I48=""),"",IF(A48="","INFORME ENDEREÇO",IF(L48&lt;&gt;"OK",L48,IF(G48="","INFORME SKU",IF(I48="","INFORME QUANTIDADE",IF(NOT(ISNUMBER(I48)),"QUANTIDADE INVÁLIDA",IF(OR(I48&lt;=0,I48&lt;&gt;INT(I48)),"QUANTIDADE INVÁLIDA",IF(COUNTIFS($A$6:$A$505,A48,$G$6:$G$505,G48)&gt;1,"SKU/ENDEREÇO REPETIDO",IF(O48&gt;1,"SKU ESPALHADO","OK")))))))))</f>
        <v/>
      </c>
    </row>
    <row r="49">
      <c r="A49" s="20" t="n"/>
      <c r="B49" s="21">
        <f>IFERROR(IF(OR(A49="",L49&lt;&gt;"OK"),"",INDEX('Mapa de Endereços'!$A$6:$A$205,MATCH(A49,'Mapa de Endereços'!$F$6:$F$205,0))),"")</f>
        <v/>
      </c>
      <c r="C49" s="19">
        <f>IFERROR(IF(OR(A49="",L49&lt;&gt;"OK"),"",INDEX('Mapa de Endereços'!$B$6:$B$205,MATCH(A49,'Mapa de Endereços'!$F$6:$F$205,0))),"")</f>
        <v/>
      </c>
      <c r="D49" s="19">
        <f>IFERROR(IF(OR(A49="",L49&lt;&gt;"OK"),"",INDEX('Mapa de Endereços'!$C$6:$C$205,MATCH(A49,'Mapa de Endereços'!$F$6:$F$205,0))),"")</f>
        <v/>
      </c>
      <c r="E49" s="19">
        <f>IFERROR(IF(OR(A49="",L49&lt;&gt;"OK"),"",INDEX('Mapa de Endereços'!$D$6:$D$205,MATCH(A49,'Mapa de Endereços'!$F$6:$F$205,0))),"")</f>
        <v/>
      </c>
      <c r="F49" s="19">
        <f>IFERROR(IF(OR(A49="",L49&lt;&gt;"OK"),"",INDEX('Mapa de Endereços'!$E$6:$E$205,MATCH(A49,'Mapa de Endereços'!$F$6:$F$205,0))),"")</f>
        <v/>
      </c>
      <c r="G49" s="20" t="n"/>
      <c r="H49" s="20" t="n"/>
      <c r="I49" s="22" t="n"/>
      <c r="J49" s="21">
        <f>IF(OR(A49="",G49=""),"",A49&amp;"|"&amp;G49)</f>
        <v/>
      </c>
      <c r="K49" s="19" t="n"/>
      <c r="L49" s="21">
        <f>IFERROR(IF(A49="","",IF(COUNTIF('Mapa de Endereços'!$F$6:$F$205,A49)=0,"NÃO CADASTRADO",IF(COUNTIF('Mapa de Endereços'!$F$6:$F$205,A49)&gt;1,"ENDEREÇO DUPLICADO",IF(INDEX('Mapa de Endereços'!$G$6:$G$205,MATCH(A49,'Mapa de Endereços'!$F$6:$F$205,0))="Sim","OK",IF(INDEX('Mapa de Endereços'!$G$6:$G$205,MATCH(A49,'Mapa de Endereços'!$F$6:$F$205,0))="Não","INATIVO","ATIVO INVÁLIDO"))))),"NÃO CADASTRADO")</f>
        <v/>
      </c>
      <c r="M49" s="21">
        <f>IF(AND(A49="",G49="",H49="",I49=""),"",IF(OR(L49&lt;&gt;"OK",G49="",NOT(ISNUMBER(I49))),"Não",IF(AND(I49&gt;0,I49=INT(I49),COUNTIFS($A$6:$A$505,A49,$G$6:$G$505,G49)=1),"Sim","Não")))</f>
        <v/>
      </c>
      <c r="N49" s="21">
        <f>IF(M49&lt;&gt;"Sim","",--(COUNTIFS($G$6:G49,G49,$M$6:M49,"Sim")=1))</f>
        <v/>
      </c>
      <c r="O49" s="18">
        <f>IF(G49="","",COUNTIFS($G$6:$G$505,G49,$M$6:$M$505,"Sim"))</f>
        <v/>
      </c>
      <c r="P49" s="21">
        <f>IF(AND(A49="",G49="",H49="",I49=""),"",IF(A49="","INFORME ENDEREÇO",IF(L49&lt;&gt;"OK",L49,IF(G49="","INFORME SKU",IF(I49="","INFORME QUANTIDADE",IF(NOT(ISNUMBER(I49)),"QUANTIDADE INVÁLIDA",IF(OR(I49&lt;=0,I49&lt;&gt;INT(I49)),"QUANTIDADE INVÁLIDA",IF(COUNTIFS($A$6:$A$505,A49,$G$6:$G$505,G49)&gt;1,"SKU/ENDEREÇO REPETIDO",IF(O49&gt;1,"SKU ESPALHADO","OK")))))))))</f>
        <v/>
      </c>
    </row>
    <row r="50">
      <c r="A50" s="20" t="n"/>
      <c r="B50" s="21">
        <f>IFERROR(IF(OR(A50="",L50&lt;&gt;"OK"),"",INDEX('Mapa de Endereços'!$A$6:$A$205,MATCH(A50,'Mapa de Endereços'!$F$6:$F$205,0))),"")</f>
        <v/>
      </c>
      <c r="C50" s="19">
        <f>IFERROR(IF(OR(A50="",L50&lt;&gt;"OK"),"",INDEX('Mapa de Endereços'!$B$6:$B$205,MATCH(A50,'Mapa de Endereços'!$F$6:$F$205,0))),"")</f>
        <v/>
      </c>
      <c r="D50" s="19">
        <f>IFERROR(IF(OR(A50="",L50&lt;&gt;"OK"),"",INDEX('Mapa de Endereços'!$C$6:$C$205,MATCH(A50,'Mapa de Endereços'!$F$6:$F$205,0))),"")</f>
        <v/>
      </c>
      <c r="E50" s="19">
        <f>IFERROR(IF(OR(A50="",L50&lt;&gt;"OK"),"",INDEX('Mapa de Endereços'!$D$6:$D$205,MATCH(A50,'Mapa de Endereços'!$F$6:$F$205,0))),"")</f>
        <v/>
      </c>
      <c r="F50" s="19">
        <f>IFERROR(IF(OR(A50="",L50&lt;&gt;"OK"),"",INDEX('Mapa de Endereços'!$E$6:$E$205,MATCH(A50,'Mapa de Endereços'!$F$6:$F$205,0))),"")</f>
        <v/>
      </c>
      <c r="G50" s="20" t="n"/>
      <c r="H50" s="20" t="n"/>
      <c r="I50" s="22" t="n"/>
      <c r="J50" s="21">
        <f>IF(OR(A50="",G50=""),"",A50&amp;"|"&amp;G50)</f>
        <v/>
      </c>
      <c r="K50" s="19" t="n"/>
      <c r="L50" s="21">
        <f>IFERROR(IF(A50="","",IF(COUNTIF('Mapa de Endereços'!$F$6:$F$205,A50)=0,"NÃO CADASTRADO",IF(COUNTIF('Mapa de Endereços'!$F$6:$F$205,A50)&gt;1,"ENDEREÇO DUPLICADO",IF(INDEX('Mapa de Endereços'!$G$6:$G$205,MATCH(A50,'Mapa de Endereços'!$F$6:$F$205,0))="Sim","OK",IF(INDEX('Mapa de Endereços'!$G$6:$G$205,MATCH(A50,'Mapa de Endereços'!$F$6:$F$205,0))="Não","INATIVO","ATIVO INVÁLIDO"))))),"NÃO CADASTRADO")</f>
        <v/>
      </c>
      <c r="M50" s="21">
        <f>IF(AND(A50="",G50="",H50="",I50=""),"",IF(OR(L50&lt;&gt;"OK",G50="",NOT(ISNUMBER(I50))),"Não",IF(AND(I50&gt;0,I50=INT(I50),COUNTIFS($A$6:$A$505,A50,$G$6:$G$505,G50)=1),"Sim","Não")))</f>
        <v/>
      </c>
      <c r="N50" s="21">
        <f>IF(M50&lt;&gt;"Sim","",--(COUNTIFS($G$6:G50,G50,$M$6:M50,"Sim")=1))</f>
        <v/>
      </c>
      <c r="O50" s="18">
        <f>IF(G50="","",COUNTIFS($G$6:$G$505,G50,$M$6:$M$505,"Sim"))</f>
        <v/>
      </c>
      <c r="P50" s="21">
        <f>IF(AND(A50="",G50="",H50="",I50=""),"",IF(A50="","INFORME ENDEREÇO",IF(L50&lt;&gt;"OK",L50,IF(G50="","INFORME SKU",IF(I50="","INFORME QUANTIDADE",IF(NOT(ISNUMBER(I50)),"QUANTIDADE INVÁLIDA",IF(OR(I50&lt;=0,I50&lt;&gt;INT(I50)),"QUANTIDADE INVÁLIDA",IF(COUNTIFS($A$6:$A$505,A50,$G$6:$G$505,G50)&gt;1,"SKU/ENDEREÇO REPETIDO",IF(O50&gt;1,"SKU ESPALHADO","OK")))))))))</f>
        <v/>
      </c>
    </row>
    <row r="51">
      <c r="A51" s="20" t="n"/>
      <c r="B51" s="21">
        <f>IFERROR(IF(OR(A51="",L51&lt;&gt;"OK"),"",INDEX('Mapa de Endereços'!$A$6:$A$205,MATCH(A51,'Mapa de Endereços'!$F$6:$F$205,0))),"")</f>
        <v/>
      </c>
      <c r="C51" s="19">
        <f>IFERROR(IF(OR(A51="",L51&lt;&gt;"OK"),"",INDEX('Mapa de Endereços'!$B$6:$B$205,MATCH(A51,'Mapa de Endereços'!$F$6:$F$205,0))),"")</f>
        <v/>
      </c>
      <c r="D51" s="19">
        <f>IFERROR(IF(OR(A51="",L51&lt;&gt;"OK"),"",INDEX('Mapa de Endereços'!$C$6:$C$205,MATCH(A51,'Mapa de Endereços'!$F$6:$F$205,0))),"")</f>
        <v/>
      </c>
      <c r="E51" s="19">
        <f>IFERROR(IF(OR(A51="",L51&lt;&gt;"OK"),"",INDEX('Mapa de Endereços'!$D$6:$D$205,MATCH(A51,'Mapa de Endereços'!$F$6:$F$205,0))),"")</f>
        <v/>
      </c>
      <c r="F51" s="19">
        <f>IFERROR(IF(OR(A51="",L51&lt;&gt;"OK"),"",INDEX('Mapa de Endereços'!$E$6:$E$205,MATCH(A51,'Mapa de Endereços'!$F$6:$F$205,0))),"")</f>
        <v/>
      </c>
      <c r="G51" s="20" t="n"/>
      <c r="H51" s="20" t="n"/>
      <c r="I51" s="22" t="n"/>
      <c r="J51" s="21">
        <f>IF(OR(A51="",G51=""),"",A51&amp;"|"&amp;G51)</f>
        <v/>
      </c>
      <c r="K51" s="19" t="n"/>
      <c r="L51" s="21">
        <f>IFERROR(IF(A51="","",IF(COUNTIF('Mapa de Endereços'!$F$6:$F$205,A51)=0,"NÃO CADASTRADO",IF(COUNTIF('Mapa de Endereços'!$F$6:$F$205,A51)&gt;1,"ENDEREÇO DUPLICADO",IF(INDEX('Mapa de Endereços'!$G$6:$G$205,MATCH(A51,'Mapa de Endereços'!$F$6:$F$205,0))="Sim","OK",IF(INDEX('Mapa de Endereços'!$G$6:$G$205,MATCH(A51,'Mapa de Endereços'!$F$6:$F$205,0))="Não","INATIVO","ATIVO INVÁLIDO"))))),"NÃO CADASTRADO")</f>
        <v/>
      </c>
      <c r="M51" s="21">
        <f>IF(AND(A51="",G51="",H51="",I51=""),"",IF(OR(L51&lt;&gt;"OK",G51="",NOT(ISNUMBER(I51))),"Não",IF(AND(I51&gt;0,I51=INT(I51),COUNTIFS($A$6:$A$505,A51,$G$6:$G$505,G51)=1),"Sim","Não")))</f>
        <v/>
      </c>
      <c r="N51" s="21">
        <f>IF(M51&lt;&gt;"Sim","",--(COUNTIFS($G$6:G51,G51,$M$6:M51,"Sim")=1))</f>
        <v/>
      </c>
      <c r="O51" s="18">
        <f>IF(G51="","",COUNTIFS($G$6:$G$505,G51,$M$6:$M$505,"Sim"))</f>
        <v/>
      </c>
      <c r="P51" s="21">
        <f>IF(AND(A51="",G51="",H51="",I51=""),"",IF(A51="","INFORME ENDEREÇO",IF(L51&lt;&gt;"OK",L51,IF(G51="","INFORME SKU",IF(I51="","INFORME QUANTIDADE",IF(NOT(ISNUMBER(I51)),"QUANTIDADE INVÁLIDA",IF(OR(I51&lt;=0,I51&lt;&gt;INT(I51)),"QUANTIDADE INVÁLIDA",IF(COUNTIFS($A$6:$A$505,A51,$G$6:$G$505,G51)&gt;1,"SKU/ENDEREÇO REPETIDO",IF(O51&gt;1,"SKU ESPALHADO","OK")))))))))</f>
        <v/>
      </c>
    </row>
    <row r="52">
      <c r="A52" s="20" t="n"/>
      <c r="B52" s="21">
        <f>IFERROR(IF(OR(A52="",L52&lt;&gt;"OK"),"",INDEX('Mapa de Endereços'!$A$6:$A$205,MATCH(A52,'Mapa de Endereços'!$F$6:$F$205,0))),"")</f>
        <v/>
      </c>
      <c r="C52" s="19">
        <f>IFERROR(IF(OR(A52="",L52&lt;&gt;"OK"),"",INDEX('Mapa de Endereços'!$B$6:$B$205,MATCH(A52,'Mapa de Endereços'!$F$6:$F$205,0))),"")</f>
        <v/>
      </c>
      <c r="D52" s="19">
        <f>IFERROR(IF(OR(A52="",L52&lt;&gt;"OK"),"",INDEX('Mapa de Endereços'!$C$6:$C$205,MATCH(A52,'Mapa de Endereços'!$F$6:$F$205,0))),"")</f>
        <v/>
      </c>
      <c r="E52" s="19">
        <f>IFERROR(IF(OR(A52="",L52&lt;&gt;"OK"),"",INDEX('Mapa de Endereços'!$D$6:$D$205,MATCH(A52,'Mapa de Endereços'!$F$6:$F$205,0))),"")</f>
        <v/>
      </c>
      <c r="F52" s="19">
        <f>IFERROR(IF(OR(A52="",L52&lt;&gt;"OK"),"",INDEX('Mapa de Endereços'!$E$6:$E$205,MATCH(A52,'Mapa de Endereços'!$F$6:$F$205,0))),"")</f>
        <v/>
      </c>
      <c r="G52" s="20" t="n"/>
      <c r="H52" s="20" t="n"/>
      <c r="I52" s="22" t="n"/>
      <c r="J52" s="21">
        <f>IF(OR(A52="",G52=""),"",A52&amp;"|"&amp;G52)</f>
        <v/>
      </c>
      <c r="K52" s="19" t="n"/>
      <c r="L52" s="21">
        <f>IFERROR(IF(A52="","",IF(COUNTIF('Mapa de Endereços'!$F$6:$F$205,A52)=0,"NÃO CADASTRADO",IF(COUNTIF('Mapa de Endereços'!$F$6:$F$205,A52)&gt;1,"ENDEREÇO DUPLICADO",IF(INDEX('Mapa de Endereços'!$G$6:$G$205,MATCH(A52,'Mapa de Endereços'!$F$6:$F$205,0))="Sim","OK",IF(INDEX('Mapa de Endereços'!$G$6:$G$205,MATCH(A52,'Mapa de Endereços'!$F$6:$F$205,0))="Não","INATIVO","ATIVO INVÁLIDO"))))),"NÃO CADASTRADO")</f>
        <v/>
      </c>
      <c r="M52" s="21">
        <f>IF(AND(A52="",G52="",H52="",I52=""),"",IF(OR(L52&lt;&gt;"OK",G52="",NOT(ISNUMBER(I52))),"Não",IF(AND(I52&gt;0,I52=INT(I52),COUNTIFS($A$6:$A$505,A52,$G$6:$G$505,G52)=1),"Sim","Não")))</f>
        <v/>
      </c>
      <c r="N52" s="21">
        <f>IF(M52&lt;&gt;"Sim","",--(COUNTIFS($G$6:G52,G52,$M$6:M52,"Sim")=1))</f>
        <v/>
      </c>
      <c r="O52" s="18">
        <f>IF(G52="","",COUNTIFS($G$6:$G$505,G52,$M$6:$M$505,"Sim"))</f>
        <v/>
      </c>
      <c r="P52" s="21">
        <f>IF(AND(A52="",G52="",H52="",I52=""),"",IF(A52="","INFORME ENDEREÇO",IF(L52&lt;&gt;"OK",L52,IF(G52="","INFORME SKU",IF(I52="","INFORME QUANTIDADE",IF(NOT(ISNUMBER(I52)),"QUANTIDADE INVÁLIDA",IF(OR(I52&lt;=0,I52&lt;&gt;INT(I52)),"QUANTIDADE INVÁLIDA",IF(COUNTIFS($A$6:$A$505,A52,$G$6:$G$505,G52)&gt;1,"SKU/ENDEREÇO REPETIDO",IF(O52&gt;1,"SKU ESPALHADO","OK")))))))))</f>
        <v/>
      </c>
    </row>
    <row r="53">
      <c r="A53" s="20" t="n"/>
      <c r="B53" s="21">
        <f>IFERROR(IF(OR(A53="",L53&lt;&gt;"OK"),"",INDEX('Mapa de Endereços'!$A$6:$A$205,MATCH(A53,'Mapa de Endereços'!$F$6:$F$205,0))),"")</f>
        <v/>
      </c>
      <c r="C53" s="19">
        <f>IFERROR(IF(OR(A53="",L53&lt;&gt;"OK"),"",INDEX('Mapa de Endereços'!$B$6:$B$205,MATCH(A53,'Mapa de Endereços'!$F$6:$F$205,0))),"")</f>
        <v/>
      </c>
      <c r="D53" s="19">
        <f>IFERROR(IF(OR(A53="",L53&lt;&gt;"OK"),"",INDEX('Mapa de Endereços'!$C$6:$C$205,MATCH(A53,'Mapa de Endereços'!$F$6:$F$205,0))),"")</f>
        <v/>
      </c>
      <c r="E53" s="19">
        <f>IFERROR(IF(OR(A53="",L53&lt;&gt;"OK"),"",INDEX('Mapa de Endereços'!$D$6:$D$205,MATCH(A53,'Mapa de Endereços'!$F$6:$F$205,0))),"")</f>
        <v/>
      </c>
      <c r="F53" s="19">
        <f>IFERROR(IF(OR(A53="",L53&lt;&gt;"OK"),"",INDEX('Mapa de Endereços'!$E$6:$E$205,MATCH(A53,'Mapa de Endereços'!$F$6:$F$205,0))),"")</f>
        <v/>
      </c>
      <c r="G53" s="20" t="n"/>
      <c r="H53" s="20" t="n"/>
      <c r="I53" s="22" t="n"/>
      <c r="J53" s="21">
        <f>IF(OR(A53="",G53=""),"",A53&amp;"|"&amp;G53)</f>
        <v/>
      </c>
      <c r="K53" s="19" t="n"/>
      <c r="L53" s="21">
        <f>IFERROR(IF(A53="","",IF(COUNTIF('Mapa de Endereços'!$F$6:$F$205,A53)=0,"NÃO CADASTRADO",IF(COUNTIF('Mapa de Endereços'!$F$6:$F$205,A53)&gt;1,"ENDEREÇO DUPLICADO",IF(INDEX('Mapa de Endereços'!$G$6:$G$205,MATCH(A53,'Mapa de Endereços'!$F$6:$F$205,0))="Sim","OK",IF(INDEX('Mapa de Endereços'!$G$6:$G$205,MATCH(A53,'Mapa de Endereços'!$F$6:$F$205,0))="Não","INATIVO","ATIVO INVÁLIDO"))))),"NÃO CADASTRADO")</f>
        <v/>
      </c>
      <c r="M53" s="21">
        <f>IF(AND(A53="",G53="",H53="",I53=""),"",IF(OR(L53&lt;&gt;"OK",G53="",NOT(ISNUMBER(I53))),"Não",IF(AND(I53&gt;0,I53=INT(I53),COUNTIFS($A$6:$A$505,A53,$G$6:$G$505,G53)=1),"Sim","Não")))</f>
        <v/>
      </c>
      <c r="N53" s="21">
        <f>IF(M53&lt;&gt;"Sim","",--(COUNTIFS($G$6:G53,G53,$M$6:M53,"Sim")=1))</f>
        <v/>
      </c>
      <c r="O53" s="18">
        <f>IF(G53="","",COUNTIFS($G$6:$G$505,G53,$M$6:$M$505,"Sim"))</f>
        <v/>
      </c>
      <c r="P53" s="21">
        <f>IF(AND(A53="",G53="",H53="",I53=""),"",IF(A53="","INFORME ENDEREÇO",IF(L53&lt;&gt;"OK",L53,IF(G53="","INFORME SKU",IF(I53="","INFORME QUANTIDADE",IF(NOT(ISNUMBER(I53)),"QUANTIDADE INVÁLIDA",IF(OR(I53&lt;=0,I53&lt;&gt;INT(I53)),"QUANTIDADE INVÁLIDA",IF(COUNTIFS($A$6:$A$505,A53,$G$6:$G$505,G53)&gt;1,"SKU/ENDEREÇO REPETIDO",IF(O53&gt;1,"SKU ESPALHADO","OK")))))))))</f>
        <v/>
      </c>
    </row>
    <row r="54">
      <c r="A54" s="20" t="n"/>
      <c r="B54" s="21">
        <f>IFERROR(IF(OR(A54="",L54&lt;&gt;"OK"),"",INDEX('Mapa de Endereços'!$A$6:$A$205,MATCH(A54,'Mapa de Endereços'!$F$6:$F$205,0))),"")</f>
        <v/>
      </c>
      <c r="C54" s="19">
        <f>IFERROR(IF(OR(A54="",L54&lt;&gt;"OK"),"",INDEX('Mapa de Endereços'!$B$6:$B$205,MATCH(A54,'Mapa de Endereços'!$F$6:$F$205,0))),"")</f>
        <v/>
      </c>
      <c r="D54" s="19">
        <f>IFERROR(IF(OR(A54="",L54&lt;&gt;"OK"),"",INDEX('Mapa de Endereços'!$C$6:$C$205,MATCH(A54,'Mapa de Endereços'!$F$6:$F$205,0))),"")</f>
        <v/>
      </c>
      <c r="E54" s="19">
        <f>IFERROR(IF(OR(A54="",L54&lt;&gt;"OK"),"",INDEX('Mapa de Endereços'!$D$6:$D$205,MATCH(A54,'Mapa de Endereços'!$F$6:$F$205,0))),"")</f>
        <v/>
      </c>
      <c r="F54" s="19">
        <f>IFERROR(IF(OR(A54="",L54&lt;&gt;"OK"),"",INDEX('Mapa de Endereços'!$E$6:$E$205,MATCH(A54,'Mapa de Endereços'!$F$6:$F$205,0))),"")</f>
        <v/>
      </c>
      <c r="G54" s="20" t="n"/>
      <c r="H54" s="20" t="n"/>
      <c r="I54" s="22" t="n"/>
      <c r="J54" s="21">
        <f>IF(OR(A54="",G54=""),"",A54&amp;"|"&amp;G54)</f>
        <v/>
      </c>
      <c r="K54" s="19" t="n"/>
      <c r="L54" s="21">
        <f>IFERROR(IF(A54="","",IF(COUNTIF('Mapa de Endereços'!$F$6:$F$205,A54)=0,"NÃO CADASTRADO",IF(COUNTIF('Mapa de Endereços'!$F$6:$F$205,A54)&gt;1,"ENDEREÇO DUPLICADO",IF(INDEX('Mapa de Endereços'!$G$6:$G$205,MATCH(A54,'Mapa de Endereços'!$F$6:$F$205,0))="Sim","OK",IF(INDEX('Mapa de Endereços'!$G$6:$G$205,MATCH(A54,'Mapa de Endereços'!$F$6:$F$205,0))="Não","INATIVO","ATIVO INVÁLIDO"))))),"NÃO CADASTRADO")</f>
        <v/>
      </c>
      <c r="M54" s="21">
        <f>IF(AND(A54="",G54="",H54="",I54=""),"",IF(OR(L54&lt;&gt;"OK",G54="",NOT(ISNUMBER(I54))),"Não",IF(AND(I54&gt;0,I54=INT(I54),COUNTIFS($A$6:$A$505,A54,$G$6:$G$505,G54)=1),"Sim","Não")))</f>
        <v/>
      </c>
      <c r="N54" s="21">
        <f>IF(M54&lt;&gt;"Sim","",--(COUNTIFS($G$6:G54,G54,$M$6:M54,"Sim")=1))</f>
        <v/>
      </c>
      <c r="O54" s="18">
        <f>IF(G54="","",COUNTIFS($G$6:$G$505,G54,$M$6:$M$505,"Sim"))</f>
        <v/>
      </c>
      <c r="P54" s="21">
        <f>IF(AND(A54="",G54="",H54="",I54=""),"",IF(A54="","INFORME ENDEREÇO",IF(L54&lt;&gt;"OK",L54,IF(G54="","INFORME SKU",IF(I54="","INFORME QUANTIDADE",IF(NOT(ISNUMBER(I54)),"QUANTIDADE INVÁLIDA",IF(OR(I54&lt;=0,I54&lt;&gt;INT(I54)),"QUANTIDADE INVÁLIDA",IF(COUNTIFS($A$6:$A$505,A54,$G$6:$G$505,G54)&gt;1,"SKU/ENDEREÇO REPETIDO",IF(O54&gt;1,"SKU ESPALHADO","OK")))))))))</f>
        <v/>
      </c>
    </row>
    <row r="55">
      <c r="A55" s="20" t="n"/>
      <c r="B55" s="21">
        <f>IFERROR(IF(OR(A55="",L55&lt;&gt;"OK"),"",INDEX('Mapa de Endereços'!$A$6:$A$205,MATCH(A55,'Mapa de Endereços'!$F$6:$F$205,0))),"")</f>
        <v/>
      </c>
      <c r="C55" s="19">
        <f>IFERROR(IF(OR(A55="",L55&lt;&gt;"OK"),"",INDEX('Mapa de Endereços'!$B$6:$B$205,MATCH(A55,'Mapa de Endereços'!$F$6:$F$205,0))),"")</f>
        <v/>
      </c>
      <c r="D55" s="19">
        <f>IFERROR(IF(OR(A55="",L55&lt;&gt;"OK"),"",INDEX('Mapa de Endereços'!$C$6:$C$205,MATCH(A55,'Mapa de Endereços'!$F$6:$F$205,0))),"")</f>
        <v/>
      </c>
      <c r="E55" s="19">
        <f>IFERROR(IF(OR(A55="",L55&lt;&gt;"OK"),"",INDEX('Mapa de Endereços'!$D$6:$D$205,MATCH(A55,'Mapa de Endereços'!$F$6:$F$205,0))),"")</f>
        <v/>
      </c>
      <c r="F55" s="19">
        <f>IFERROR(IF(OR(A55="",L55&lt;&gt;"OK"),"",INDEX('Mapa de Endereços'!$E$6:$E$205,MATCH(A55,'Mapa de Endereços'!$F$6:$F$205,0))),"")</f>
        <v/>
      </c>
      <c r="G55" s="20" t="n"/>
      <c r="H55" s="20" t="n"/>
      <c r="I55" s="22" t="n"/>
      <c r="J55" s="21">
        <f>IF(OR(A55="",G55=""),"",A55&amp;"|"&amp;G55)</f>
        <v/>
      </c>
      <c r="K55" s="19" t="n"/>
      <c r="L55" s="21">
        <f>IFERROR(IF(A55="","",IF(COUNTIF('Mapa de Endereços'!$F$6:$F$205,A55)=0,"NÃO CADASTRADO",IF(COUNTIF('Mapa de Endereços'!$F$6:$F$205,A55)&gt;1,"ENDEREÇO DUPLICADO",IF(INDEX('Mapa de Endereços'!$G$6:$G$205,MATCH(A55,'Mapa de Endereços'!$F$6:$F$205,0))="Sim","OK",IF(INDEX('Mapa de Endereços'!$G$6:$G$205,MATCH(A55,'Mapa de Endereços'!$F$6:$F$205,0))="Não","INATIVO","ATIVO INVÁLIDO"))))),"NÃO CADASTRADO")</f>
        <v/>
      </c>
      <c r="M55" s="21">
        <f>IF(AND(A55="",G55="",H55="",I55=""),"",IF(OR(L55&lt;&gt;"OK",G55="",NOT(ISNUMBER(I55))),"Não",IF(AND(I55&gt;0,I55=INT(I55),COUNTIFS($A$6:$A$505,A55,$G$6:$G$505,G55)=1),"Sim","Não")))</f>
        <v/>
      </c>
      <c r="N55" s="21">
        <f>IF(M55&lt;&gt;"Sim","",--(COUNTIFS($G$6:G55,G55,$M$6:M55,"Sim")=1))</f>
        <v/>
      </c>
      <c r="O55" s="18">
        <f>IF(G55="","",COUNTIFS($G$6:$G$505,G55,$M$6:$M$505,"Sim"))</f>
        <v/>
      </c>
      <c r="P55" s="21">
        <f>IF(AND(A55="",G55="",H55="",I55=""),"",IF(A55="","INFORME ENDEREÇO",IF(L55&lt;&gt;"OK",L55,IF(G55="","INFORME SKU",IF(I55="","INFORME QUANTIDADE",IF(NOT(ISNUMBER(I55)),"QUANTIDADE INVÁLIDA",IF(OR(I55&lt;=0,I55&lt;&gt;INT(I55)),"QUANTIDADE INVÁLIDA",IF(COUNTIFS($A$6:$A$505,A55,$G$6:$G$505,G55)&gt;1,"SKU/ENDEREÇO REPETIDO",IF(O55&gt;1,"SKU ESPALHADO","OK")))))))))</f>
        <v/>
      </c>
    </row>
    <row r="56">
      <c r="A56" s="20" t="n"/>
      <c r="B56" s="21">
        <f>IFERROR(IF(OR(A56="",L56&lt;&gt;"OK"),"",INDEX('Mapa de Endereços'!$A$6:$A$205,MATCH(A56,'Mapa de Endereços'!$F$6:$F$205,0))),"")</f>
        <v/>
      </c>
      <c r="C56" s="19">
        <f>IFERROR(IF(OR(A56="",L56&lt;&gt;"OK"),"",INDEX('Mapa de Endereços'!$B$6:$B$205,MATCH(A56,'Mapa de Endereços'!$F$6:$F$205,0))),"")</f>
        <v/>
      </c>
      <c r="D56" s="19">
        <f>IFERROR(IF(OR(A56="",L56&lt;&gt;"OK"),"",INDEX('Mapa de Endereços'!$C$6:$C$205,MATCH(A56,'Mapa de Endereços'!$F$6:$F$205,0))),"")</f>
        <v/>
      </c>
      <c r="E56" s="19">
        <f>IFERROR(IF(OR(A56="",L56&lt;&gt;"OK"),"",INDEX('Mapa de Endereços'!$D$6:$D$205,MATCH(A56,'Mapa de Endereços'!$F$6:$F$205,0))),"")</f>
        <v/>
      </c>
      <c r="F56" s="19">
        <f>IFERROR(IF(OR(A56="",L56&lt;&gt;"OK"),"",INDEX('Mapa de Endereços'!$E$6:$E$205,MATCH(A56,'Mapa de Endereços'!$F$6:$F$205,0))),"")</f>
        <v/>
      </c>
      <c r="G56" s="20" t="n"/>
      <c r="H56" s="20" t="n"/>
      <c r="I56" s="22" t="n"/>
      <c r="J56" s="21">
        <f>IF(OR(A56="",G56=""),"",A56&amp;"|"&amp;G56)</f>
        <v/>
      </c>
      <c r="K56" s="19" t="n"/>
      <c r="L56" s="21">
        <f>IFERROR(IF(A56="","",IF(COUNTIF('Mapa de Endereços'!$F$6:$F$205,A56)=0,"NÃO CADASTRADO",IF(COUNTIF('Mapa de Endereços'!$F$6:$F$205,A56)&gt;1,"ENDEREÇO DUPLICADO",IF(INDEX('Mapa de Endereços'!$G$6:$G$205,MATCH(A56,'Mapa de Endereços'!$F$6:$F$205,0))="Sim","OK",IF(INDEX('Mapa de Endereços'!$G$6:$G$205,MATCH(A56,'Mapa de Endereços'!$F$6:$F$205,0))="Não","INATIVO","ATIVO INVÁLIDO"))))),"NÃO CADASTRADO")</f>
        <v/>
      </c>
      <c r="M56" s="21">
        <f>IF(AND(A56="",G56="",H56="",I56=""),"",IF(OR(L56&lt;&gt;"OK",G56="",NOT(ISNUMBER(I56))),"Não",IF(AND(I56&gt;0,I56=INT(I56),COUNTIFS($A$6:$A$505,A56,$G$6:$G$505,G56)=1),"Sim","Não")))</f>
        <v/>
      </c>
      <c r="N56" s="21">
        <f>IF(M56&lt;&gt;"Sim","",--(COUNTIFS($G$6:G56,G56,$M$6:M56,"Sim")=1))</f>
        <v/>
      </c>
      <c r="O56" s="18">
        <f>IF(G56="","",COUNTIFS($G$6:$G$505,G56,$M$6:$M$505,"Sim"))</f>
        <v/>
      </c>
      <c r="P56" s="21">
        <f>IF(AND(A56="",G56="",H56="",I56=""),"",IF(A56="","INFORME ENDEREÇO",IF(L56&lt;&gt;"OK",L56,IF(G56="","INFORME SKU",IF(I56="","INFORME QUANTIDADE",IF(NOT(ISNUMBER(I56)),"QUANTIDADE INVÁLIDA",IF(OR(I56&lt;=0,I56&lt;&gt;INT(I56)),"QUANTIDADE INVÁLIDA",IF(COUNTIFS($A$6:$A$505,A56,$G$6:$G$505,G56)&gt;1,"SKU/ENDEREÇO REPETIDO",IF(O56&gt;1,"SKU ESPALHADO","OK")))))))))</f>
        <v/>
      </c>
    </row>
    <row r="57">
      <c r="A57" s="20" t="n"/>
      <c r="B57" s="21">
        <f>IFERROR(IF(OR(A57="",L57&lt;&gt;"OK"),"",INDEX('Mapa de Endereços'!$A$6:$A$205,MATCH(A57,'Mapa de Endereços'!$F$6:$F$205,0))),"")</f>
        <v/>
      </c>
      <c r="C57" s="19">
        <f>IFERROR(IF(OR(A57="",L57&lt;&gt;"OK"),"",INDEX('Mapa de Endereços'!$B$6:$B$205,MATCH(A57,'Mapa de Endereços'!$F$6:$F$205,0))),"")</f>
        <v/>
      </c>
      <c r="D57" s="19">
        <f>IFERROR(IF(OR(A57="",L57&lt;&gt;"OK"),"",INDEX('Mapa de Endereços'!$C$6:$C$205,MATCH(A57,'Mapa de Endereços'!$F$6:$F$205,0))),"")</f>
        <v/>
      </c>
      <c r="E57" s="19">
        <f>IFERROR(IF(OR(A57="",L57&lt;&gt;"OK"),"",INDEX('Mapa de Endereços'!$D$6:$D$205,MATCH(A57,'Mapa de Endereços'!$F$6:$F$205,0))),"")</f>
        <v/>
      </c>
      <c r="F57" s="19">
        <f>IFERROR(IF(OR(A57="",L57&lt;&gt;"OK"),"",INDEX('Mapa de Endereços'!$E$6:$E$205,MATCH(A57,'Mapa de Endereços'!$F$6:$F$205,0))),"")</f>
        <v/>
      </c>
      <c r="G57" s="20" t="n"/>
      <c r="H57" s="20" t="n"/>
      <c r="I57" s="22" t="n"/>
      <c r="J57" s="21">
        <f>IF(OR(A57="",G57=""),"",A57&amp;"|"&amp;G57)</f>
        <v/>
      </c>
      <c r="K57" s="19" t="n"/>
      <c r="L57" s="21">
        <f>IFERROR(IF(A57="","",IF(COUNTIF('Mapa de Endereços'!$F$6:$F$205,A57)=0,"NÃO CADASTRADO",IF(COUNTIF('Mapa de Endereços'!$F$6:$F$205,A57)&gt;1,"ENDEREÇO DUPLICADO",IF(INDEX('Mapa de Endereços'!$G$6:$G$205,MATCH(A57,'Mapa de Endereços'!$F$6:$F$205,0))="Sim","OK",IF(INDEX('Mapa de Endereços'!$G$6:$G$205,MATCH(A57,'Mapa de Endereços'!$F$6:$F$205,0))="Não","INATIVO","ATIVO INVÁLIDO"))))),"NÃO CADASTRADO")</f>
        <v/>
      </c>
      <c r="M57" s="21">
        <f>IF(AND(A57="",G57="",H57="",I57=""),"",IF(OR(L57&lt;&gt;"OK",G57="",NOT(ISNUMBER(I57))),"Não",IF(AND(I57&gt;0,I57=INT(I57),COUNTIFS($A$6:$A$505,A57,$G$6:$G$505,G57)=1),"Sim","Não")))</f>
        <v/>
      </c>
      <c r="N57" s="21">
        <f>IF(M57&lt;&gt;"Sim","",--(COUNTIFS($G$6:G57,G57,$M$6:M57,"Sim")=1))</f>
        <v/>
      </c>
      <c r="O57" s="18">
        <f>IF(G57="","",COUNTIFS($G$6:$G$505,G57,$M$6:$M$505,"Sim"))</f>
        <v/>
      </c>
      <c r="P57" s="21">
        <f>IF(AND(A57="",G57="",H57="",I57=""),"",IF(A57="","INFORME ENDEREÇO",IF(L57&lt;&gt;"OK",L57,IF(G57="","INFORME SKU",IF(I57="","INFORME QUANTIDADE",IF(NOT(ISNUMBER(I57)),"QUANTIDADE INVÁLIDA",IF(OR(I57&lt;=0,I57&lt;&gt;INT(I57)),"QUANTIDADE INVÁLIDA",IF(COUNTIFS($A$6:$A$505,A57,$G$6:$G$505,G57)&gt;1,"SKU/ENDEREÇO REPETIDO",IF(O57&gt;1,"SKU ESPALHADO","OK")))))))))</f>
        <v/>
      </c>
    </row>
    <row r="58">
      <c r="A58" s="20" t="n"/>
      <c r="B58" s="21">
        <f>IFERROR(IF(OR(A58="",L58&lt;&gt;"OK"),"",INDEX('Mapa de Endereços'!$A$6:$A$205,MATCH(A58,'Mapa de Endereços'!$F$6:$F$205,0))),"")</f>
        <v/>
      </c>
      <c r="C58" s="19">
        <f>IFERROR(IF(OR(A58="",L58&lt;&gt;"OK"),"",INDEX('Mapa de Endereços'!$B$6:$B$205,MATCH(A58,'Mapa de Endereços'!$F$6:$F$205,0))),"")</f>
        <v/>
      </c>
      <c r="D58" s="19">
        <f>IFERROR(IF(OR(A58="",L58&lt;&gt;"OK"),"",INDEX('Mapa de Endereços'!$C$6:$C$205,MATCH(A58,'Mapa de Endereços'!$F$6:$F$205,0))),"")</f>
        <v/>
      </c>
      <c r="E58" s="19">
        <f>IFERROR(IF(OR(A58="",L58&lt;&gt;"OK"),"",INDEX('Mapa de Endereços'!$D$6:$D$205,MATCH(A58,'Mapa de Endereços'!$F$6:$F$205,0))),"")</f>
        <v/>
      </c>
      <c r="F58" s="19">
        <f>IFERROR(IF(OR(A58="",L58&lt;&gt;"OK"),"",INDEX('Mapa de Endereços'!$E$6:$E$205,MATCH(A58,'Mapa de Endereços'!$F$6:$F$205,0))),"")</f>
        <v/>
      </c>
      <c r="G58" s="20" t="n"/>
      <c r="H58" s="20" t="n"/>
      <c r="I58" s="22" t="n"/>
      <c r="J58" s="21">
        <f>IF(OR(A58="",G58=""),"",A58&amp;"|"&amp;G58)</f>
        <v/>
      </c>
      <c r="K58" s="19" t="n"/>
      <c r="L58" s="21">
        <f>IFERROR(IF(A58="","",IF(COUNTIF('Mapa de Endereços'!$F$6:$F$205,A58)=0,"NÃO CADASTRADO",IF(COUNTIF('Mapa de Endereços'!$F$6:$F$205,A58)&gt;1,"ENDEREÇO DUPLICADO",IF(INDEX('Mapa de Endereços'!$G$6:$G$205,MATCH(A58,'Mapa de Endereços'!$F$6:$F$205,0))="Sim","OK",IF(INDEX('Mapa de Endereços'!$G$6:$G$205,MATCH(A58,'Mapa de Endereços'!$F$6:$F$205,0))="Não","INATIVO","ATIVO INVÁLIDO"))))),"NÃO CADASTRADO")</f>
        <v/>
      </c>
      <c r="M58" s="21">
        <f>IF(AND(A58="",G58="",H58="",I58=""),"",IF(OR(L58&lt;&gt;"OK",G58="",NOT(ISNUMBER(I58))),"Não",IF(AND(I58&gt;0,I58=INT(I58),COUNTIFS($A$6:$A$505,A58,$G$6:$G$505,G58)=1),"Sim","Não")))</f>
        <v/>
      </c>
      <c r="N58" s="21">
        <f>IF(M58&lt;&gt;"Sim","",--(COUNTIFS($G$6:G58,G58,$M$6:M58,"Sim")=1))</f>
        <v/>
      </c>
      <c r="O58" s="18">
        <f>IF(G58="","",COUNTIFS($G$6:$G$505,G58,$M$6:$M$505,"Sim"))</f>
        <v/>
      </c>
      <c r="P58" s="21">
        <f>IF(AND(A58="",G58="",H58="",I58=""),"",IF(A58="","INFORME ENDEREÇO",IF(L58&lt;&gt;"OK",L58,IF(G58="","INFORME SKU",IF(I58="","INFORME QUANTIDADE",IF(NOT(ISNUMBER(I58)),"QUANTIDADE INVÁLIDA",IF(OR(I58&lt;=0,I58&lt;&gt;INT(I58)),"QUANTIDADE INVÁLIDA",IF(COUNTIFS($A$6:$A$505,A58,$G$6:$G$505,G58)&gt;1,"SKU/ENDEREÇO REPETIDO",IF(O58&gt;1,"SKU ESPALHADO","OK")))))))))</f>
        <v/>
      </c>
    </row>
    <row r="59">
      <c r="A59" s="20" t="n"/>
      <c r="B59" s="21">
        <f>IFERROR(IF(OR(A59="",L59&lt;&gt;"OK"),"",INDEX('Mapa de Endereços'!$A$6:$A$205,MATCH(A59,'Mapa de Endereços'!$F$6:$F$205,0))),"")</f>
        <v/>
      </c>
      <c r="C59" s="19">
        <f>IFERROR(IF(OR(A59="",L59&lt;&gt;"OK"),"",INDEX('Mapa de Endereços'!$B$6:$B$205,MATCH(A59,'Mapa de Endereços'!$F$6:$F$205,0))),"")</f>
        <v/>
      </c>
      <c r="D59" s="19">
        <f>IFERROR(IF(OR(A59="",L59&lt;&gt;"OK"),"",INDEX('Mapa de Endereços'!$C$6:$C$205,MATCH(A59,'Mapa de Endereços'!$F$6:$F$205,0))),"")</f>
        <v/>
      </c>
      <c r="E59" s="19">
        <f>IFERROR(IF(OR(A59="",L59&lt;&gt;"OK"),"",INDEX('Mapa de Endereços'!$D$6:$D$205,MATCH(A59,'Mapa de Endereços'!$F$6:$F$205,0))),"")</f>
        <v/>
      </c>
      <c r="F59" s="19">
        <f>IFERROR(IF(OR(A59="",L59&lt;&gt;"OK"),"",INDEX('Mapa de Endereços'!$E$6:$E$205,MATCH(A59,'Mapa de Endereços'!$F$6:$F$205,0))),"")</f>
        <v/>
      </c>
      <c r="G59" s="20" t="n"/>
      <c r="H59" s="20" t="n"/>
      <c r="I59" s="22" t="n"/>
      <c r="J59" s="21">
        <f>IF(OR(A59="",G59=""),"",A59&amp;"|"&amp;G59)</f>
        <v/>
      </c>
      <c r="K59" s="19" t="n"/>
      <c r="L59" s="21">
        <f>IFERROR(IF(A59="","",IF(COUNTIF('Mapa de Endereços'!$F$6:$F$205,A59)=0,"NÃO CADASTRADO",IF(COUNTIF('Mapa de Endereços'!$F$6:$F$205,A59)&gt;1,"ENDEREÇO DUPLICADO",IF(INDEX('Mapa de Endereços'!$G$6:$G$205,MATCH(A59,'Mapa de Endereços'!$F$6:$F$205,0))="Sim","OK",IF(INDEX('Mapa de Endereços'!$G$6:$G$205,MATCH(A59,'Mapa de Endereços'!$F$6:$F$205,0))="Não","INATIVO","ATIVO INVÁLIDO"))))),"NÃO CADASTRADO")</f>
        <v/>
      </c>
      <c r="M59" s="21">
        <f>IF(AND(A59="",G59="",H59="",I59=""),"",IF(OR(L59&lt;&gt;"OK",G59="",NOT(ISNUMBER(I59))),"Não",IF(AND(I59&gt;0,I59=INT(I59),COUNTIFS($A$6:$A$505,A59,$G$6:$G$505,G59)=1),"Sim","Não")))</f>
        <v/>
      </c>
      <c r="N59" s="21">
        <f>IF(M59&lt;&gt;"Sim","",--(COUNTIFS($G$6:G59,G59,$M$6:M59,"Sim")=1))</f>
        <v/>
      </c>
      <c r="O59" s="18">
        <f>IF(G59="","",COUNTIFS($G$6:$G$505,G59,$M$6:$M$505,"Sim"))</f>
        <v/>
      </c>
      <c r="P59" s="21">
        <f>IF(AND(A59="",G59="",H59="",I59=""),"",IF(A59="","INFORME ENDEREÇO",IF(L59&lt;&gt;"OK",L59,IF(G59="","INFORME SKU",IF(I59="","INFORME QUANTIDADE",IF(NOT(ISNUMBER(I59)),"QUANTIDADE INVÁLIDA",IF(OR(I59&lt;=0,I59&lt;&gt;INT(I59)),"QUANTIDADE INVÁLIDA",IF(COUNTIFS($A$6:$A$505,A59,$G$6:$G$505,G59)&gt;1,"SKU/ENDEREÇO REPETIDO",IF(O59&gt;1,"SKU ESPALHADO","OK")))))))))</f>
        <v/>
      </c>
    </row>
    <row r="60">
      <c r="A60" s="20" t="n"/>
      <c r="B60" s="21">
        <f>IFERROR(IF(OR(A60="",L60&lt;&gt;"OK"),"",INDEX('Mapa de Endereços'!$A$6:$A$205,MATCH(A60,'Mapa de Endereços'!$F$6:$F$205,0))),"")</f>
        <v/>
      </c>
      <c r="C60" s="19">
        <f>IFERROR(IF(OR(A60="",L60&lt;&gt;"OK"),"",INDEX('Mapa de Endereços'!$B$6:$B$205,MATCH(A60,'Mapa de Endereços'!$F$6:$F$205,0))),"")</f>
        <v/>
      </c>
      <c r="D60" s="19">
        <f>IFERROR(IF(OR(A60="",L60&lt;&gt;"OK"),"",INDEX('Mapa de Endereços'!$C$6:$C$205,MATCH(A60,'Mapa de Endereços'!$F$6:$F$205,0))),"")</f>
        <v/>
      </c>
      <c r="E60" s="19">
        <f>IFERROR(IF(OR(A60="",L60&lt;&gt;"OK"),"",INDEX('Mapa de Endereços'!$D$6:$D$205,MATCH(A60,'Mapa de Endereços'!$F$6:$F$205,0))),"")</f>
        <v/>
      </c>
      <c r="F60" s="19">
        <f>IFERROR(IF(OR(A60="",L60&lt;&gt;"OK"),"",INDEX('Mapa de Endereços'!$E$6:$E$205,MATCH(A60,'Mapa de Endereços'!$F$6:$F$205,0))),"")</f>
        <v/>
      </c>
      <c r="G60" s="20" t="n"/>
      <c r="H60" s="20" t="n"/>
      <c r="I60" s="22" t="n"/>
      <c r="J60" s="21">
        <f>IF(OR(A60="",G60=""),"",A60&amp;"|"&amp;G60)</f>
        <v/>
      </c>
      <c r="K60" s="19" t="n"/>
      <c r="L60" s="21">
        <f>IFERROR(IF(A60="","",IF(COUNTIF('Mapa de Endereços'!$F$6:$F$205,A60)=0,"NÃO CADASTRADO",IF(COUNTIF('Mapa de Endereços'!$F$6:$F$205,A60)&gt;1,"ENDEREÇO DUPLICADO",IF(INDEX('Mapa de Endereços'!$G$6:$G$205,MATCH(A60,'Mapa de Endereços'!$F$6:$F$205,0))="Sim","OK",IF(INDEX('Mapa de Endereços'!$G$6:$G$205,MATCH(A60,'Mapa de Endereços'!$F$6:$F$205,0))="Não","INATIVO","ATIVO INVÁLIDO"))))),"NÃO CADASTRADO")</f>
        <v/>
      </c>
      <c r="M60" s="21">
        <f>IF(AND(A60="",G60="",H60="",I60=""),"",IF(OR(L60&lt;&gt;"OK",G60="",NOT(ISNUMBER(I60))),"Não",IF(AND(I60&gt;0,I60=INT(I60),COUNTIFS($A$6:$A$505,A60,$G$6:$G$505,G60)=1),"Sim","Não")))</f>
        <v/>
      </c>
      <c r="N60" s="21">
        <f>IF(M60&lt;&gt;"Sim","",--(COUNTIFS($G$6:G60,G60,$M$6:M60,"Sim")=1))</f>
        <v/>
      </c>
      <c r="O60" s="18">
        <f>IF(G60="","",COUNTIFS($G$6:$G$505,G60,$M$6:$M$505,"Sim"))</f>
        <v/>
      </c>
      <c r="P60" s="21">
        <f>IF(AND(A60="",G60="",H60="",I60=""),"",IF(A60="","INFORME ENDEREÇO",IF(L60&lt;&gt;"OK",L60,IF(G60="","INFORME SKU",IF(I60="","INFORME QUANTIDADE",IF(NOT(ISNUMBER(I60)),"QUANTIDADE INVÁLIDA",IF(OR(I60&lt;=0,I60&lt;&gt;INT(I60)),"QUANTIDADE INVÁLIDA",IF(COUNTIFS($A$6:$A$505,A60,$G$6:$G$505,G60)&gt;1,"SKU/ENDEREÇO REPETIDO",IF(O60&gt;1,"SKU ESPALHADO","OK")))))))))</f>
        <v/>
      </c>
    </row>
    <row r="61">
      <c r="A61" s="20" t="n"/>
      <c r="B61" s="21">
        <f>IFERROR(IF(OR(A61="",L61&lt;&gt;"OK"),"",INDEX('Mapa de Endereços'!$A$6:$A$205,MATCH(A61,'Mapa de Endereços'!$F$6:$F$205,0))),"")</f>
        <v/>
      </c>
      <c r="C61" s="19">
        <f>IFERROR(IF(OR(A61="",L61&lt;&gt;"OK"),"",INDEX('Mapa de Endereços'!$B$6:$B$205,MATCH(A61,'Mapa de Endereços'!$F$6:$F$205,0))),"")</f>
        <v/>
      </c>
      <c r="D61" s="19">
        <f>IFERROR(IF(OR(A61="",L61&lt;&gt;"OK"),"",INDEX('Mapa de Endereços'!$C$6:$C$205,MATCH(A61,'Mapa de Endereços'!$F$6:$F$205,0))),"")</f>
        <v/>
      </c>
      <c r="E61" s="19">
        <f>IFERROR(IF(OR(A61="",L61&lt;&gt;"OK"),"",INDEX('Mapa de Endereços'!$D$6:$D$205,MATCH(A61,'Mapa de Endereços'!$F$6:$F$205,0))),"")</f>
        <v/>
      </c>
      <c r="F61" s="19">
        <f>IFERROR(IF(OR(A61="",L61&lt;&gt;"OK"),"",INDEX('Mapa de Endereços'!$E$6:$E$205,MATCH(A61,'Mapa de Endereços'!$F$6:$F$205,0))),"")</f>
        <v/>
      </c>
      <c r="G61" s="20" t="n"/>
      <c r="H61" s="20" t="n"/>
      <c r="I61" s="22" t="n"/>
      <c r="J61" s="21">
        <f>IF(OR(A61="",G61=""),"",A61&amp;"|"&amp;G61)</f>
        <v/>
      </c>
      <c r="K61" s="19" t="n"/>
      <c r="L61" s="21">
        <f>IFERROR(IF(A61="","",IF(COUNTIF('Mapa de Endereços'!$F$6:$F$205,A61)=0,"NÃO CADASTRADO",IF(COUNTIF('Mapa de Endereços'!$F$6:$F$205,A61)&gt;1,"ENDEREÇO DUPLICADO",IF(INDEX('Mapa de Endereços'!$G$6:$G$205,MATCH(A61,'Mapa de Endereços'!$F$6:$F$205,0))="Sim","OK",IF(INDEX('Mapa de Endereços'!$G$6:$G$205,MATCH(A61,'Mapa de Endereços'!$F$6:$F$205,0))="Não","INATIVO","ATIVO INVÁLIDO"))))),"NÃO CADASTRADO")</f>
        <v/>
      </c>
      <c r="M61" s="21">
        <f>IF(AND(A61="",G61="",H61="",I61=""),"",IF(OR(L61&lt;&gt;"OK",G61="",NOT(ISNUMBER(I61))),"Não",IF(AND(I61&gt;0,I61=INT(I61),COUNTIFS($A$6:$A$505,A61,$G$6:$G$505,G61)=1),"Sim","Não")))</f>
        <v/>
      </c>
      <c r="N61" s="21">
        <f>IF(M61&lt;&gt;"Sim","",--(COUNTIFS($G$6:G61,G61,$M$6:M61,"Sim")=1))</f>
        <v/>
      </c>
      <c r="O61" s="18">
        <f>IF(G61="","",COUNTIFS($G$6:$G$505,G61,$M$6:$M$505,"Sim"))</f>
        <v/>
      </c>
      <c r="P61" s="21">
        <f>IF(AND(A61="",G61="",H61="",I61=""),"",IF(A61="","INFORME ENDEREÇO",IF(L61&lt;&gt;"OK",L61,IF(G61="","INFORME SKU",IF(I61="","INFORME QUANTIDADE",IF(NOT(ISNUMBER(I61)),"QUANTIDADE INVÁLIDA",IF(OR(I61&lt;=0,I61&lt;&gt;INT(I61)),"QUANTIDADE INVÁLIDA",IF(COUNTIFS($A$6:$A$505,A61,$G$6:$G$505,G61)&gt;1,"SKU/ENDEREÇO REPETIDO",IF(O61&gt;1,"SKU ESPALHADO","OK")))))))))</f>
        <v/>
      </c>
    </row>
    <row r="62">
      <c r="A62" s="20" t="n"/>
      <c r="B62" s="21">
        <f>IFERROR(IF(OR(A62="",L62&lt;&gt;"OK"),"",INDEX('Mapa de Endereços'!$A$6:$A$205,MATCH(A62,'Mapa de Endereços'!$F$6:$F$205,0))),"")</f>
        <v/>
      </c>
      <c r="C62" s="19">
        <f>IFERROR(IF(OR(A62="",L62&lt;&gt;"OK"),"",INDEX('Mapa de Endereços'!$B$6:$B$205,MATCH(A62,'Mapa de Endereços'!$F$6:$F$205,0))),"")</f>
        <v/>
      </c>
      <c r="D62" s="19">
        <f>IFERROR(IF(OR(A62="",L62&lt;&gt;"OK"),"",INDEX('Mapa de Endereços'!$C$6:$C$205,MATCH(A62,'Mapa de Endereços'!$F$6:$F$205,0))),"")</f>
        <v/>
      </c>
      <c r="E62" s="19">
        <f>IFERROR(IF(OR(A62="",L62&lt;&gt;"OK"),"",INDEX('Mapa de Endereços'!$D$6:$D$205,MATCH(A62,'Mapa de Endereços'!$F$6:$F$205,0))),"")</f>
        <v/>
      </c>
      <c r="F62" s="19">
        <f>IFERROR(IF(OR(A62="",L62&lt;&gt;"OK"),"",INDEX('Mapa de Endereços'!$E$6:$E$205,MATCH(A62,'Mapa de Endereços'!$F$6:$F$205,0))),"")</f>
        <v/>
      </c>
      <c r="G62" s="20" t="n"/>
      <c r="H62" s="20" t="n"/>
      <c r="I62" s="22" t="n"/>
      <c r="J62" s="21">
        <f>IF(OR(A62="",G62=""),"",A62&amp;"|"&amp;G62)</f>
        <v/>
      </c>
      <c r="K62" s="19" t="n"/>
      <c r="L62" s="21">
        <f>IFERROR(IF(A62="","",IF(COUNTIF('Mapa de Endereços'!$F$6:$F$205,A62)=0,"NÃO CADASTRADO",IF(COUNTIF('Mapa de Endereços'!$F$6:$F$205,A62)&gt;1,"ENDEREÇO DUPLICADO",IF(INDEX('Mapa de Endereços'!$G$6:$G$205,MATCH(A62,'Mapa de Endereços'!$F$6:$F$205,0))="Sim","OK",IF(INDEX('Mapa de Endereços'!$G$6:$G$205,MATCH(A62,'Mapa de Endereços'!$F$6:$F$205,0))="Não","INATIVO","ATIVO INVÁLIDO"))))),"NÃO CADASTRADO")</f>
        <v/>
      </c>
      <c r="M62" s="21">
        <f>IF(AND(A62="",G62="",H62="",I62=""),"",IF(OR(L62&lt;&gt;"OK",G62="",NOT(ISNUMBER(I62))),"Não",IF(AND(I62&gt;0,I62=INT(I62),COUNTIFS($A$6:$A$505,A62,$G$6:$G$505,G62)=1),"Sim","Não")))</f>
        <v/>
      </c>
      <c r="N62" s="21">
        <f>IF(M62&lt;&gt;"Sim","",--(COUNTIFS($G$6:G62,G62,$M$6:M62,"Sim")=1))</f>
        <v/>
      </c>
      <c r="O62" s="18">
        <f>IF(G62="","",COUNTIFS($G$6:$G$505,G62,$M$6:$M$505,"Sim"))</f>
        <v/>
      </c>
      <c r="P62" s="21">
        <f>IF(AND(A62="",G62="",H62="",I62=""),"",IF(A62="","INFORME ENDEREÇO",IF(L62&lt;&gt;"OK",L62,IF(G62="","INFORME SKU",IF(I62="","INFORME QUANTIDADE",IF(NOT(ISNUMBER(I62)),"QUANTIDADE INVÁLIDA",IF(OR(I62&lt;=0,I62&lt;&gt;INT(I62)),"QUANTIDADE INVÁLIDA",IF(COUNTIFS($A$6:$A$505,A62,$G$6:$G$505,G62)&gt;1,"SKU/ENDEREÇO REPETIDO",IF(O62&gt;1,"SKU ESPALHADO","OK")))))))))</f>
        <v/>
      </c>
    </row>
    <row r="63">
      <c r="A63" s="20" t="n"/>
      <c r="B63" s="21">
        <f>IFERROR(IF(OR(A63="",L63&lt;&gt;"OK"),"",INDEX('Mapa de Endereços'!$A$6:$A$205,MATCH(A63,'Mapa de Endereços'!$F$6:$F$205,0))),"")</f>
        <v/>
      </c>
      <c r="C63" s="19">
        <f>IFERROR(IF(OR(A63="",L63&lt;&gt;"OK"),"",INDEX('Mapa de Endereços'!$B$6:$B$205,MATCH(A63,'Mapa de Endereços'!$F$6:$F$205,0))),"")</f>
        <v/>
      </c>
      <c r="D63" s="19">
        <f>IFERROR(IF(OR(A63="",L63&lt;&gt;"OK"),"",INDEX('Mapa de Endereços'!$C$6:$C$205,MATCH(A63,'Mapa de Endereços'!$F$6:$F$205,0))),"")</f>
        <v/>
      </c>
      <c r="E63" s="19">
        <f>IFERROR(IF(OR(A63="",L63&lt;&gt;"OK"),"",INDEX('Mapa de Endereços'!$D$6:$D$205,MATCH(A63,'Mapa de Endereços'!$F$6:$F$205,0))),"")</f>
        <v/>
      </c>
      <c r="F63" s="19">
        <f>IFERROR(IF(OR(A63="",L63&lt;&gt;"OK"),"",INDEX('Mapa de Endereços'!$E$6:$E$205,MATCH(A63,'Mapa de Endereços'!$F$6:$F$205,0))),"")</f>
        <v/>
      </c>
      <c r="G63" s="20" t="n"/>
      <c r="H63" s="20" t="n"/>
      <c r="I63" s="22" t="n"/>
      <c r="J63" s="21">
        <f>IF(OR(A63="",G63=""),"",A63&amp;"|"&amp;G63)</f>
        <v/>
      </c>
      <c r="K63" s="19" t="n"/>
      <c r="L63" s="21">
        <f>IFERROR(IF(A63="","",IF(COUNTIF('Mapa de Endereços'!$F$6:$F$205,A63)=0,"NÃO CADASTRADO",IF(COUNTIF('Mapa de Endereços'!$F$6:$F$205,A63)&gt;1,"ENDEREÇO DUPLICADO",IF(INDEX('Mapa de Endereços'!$G$6:$G$205,MATCH(A63,'Mapa de Endereços'!$F$6:$F$205,0))="Sim","OK",IF(INDEX('Mapa de Endereços'!$G$6:$G$205,MATCH(A63,'Mapa de Endereços'!$F$6:$F$205,0))="Não","INATIVO","ATIVO INVÁLIDO"))))),"NÃO CADASTRADO")</f>
        <v/>
      </c>
      <c r="M63" s="21">
        <f>IF(AND(A63="",G63="",H63="",I63=""),"",IF(OR(L63&lt;&gt;"OK",G63="",NOT(ISNUMBER(I63))),"Não",IF(AND(I63&gt;0,I63=INT(I63),COUNTIFS($A$6:$A$505,A63,$G$6:$G$505,G63)=1),"Sim","Não")))</f>
        <v/>
      </c>
      <c r="N63" s="21">
        <f>IF(M63&lt;&gt;"Sim","",--(COUNTIFS($G$6:G63,G63,$M$6:M63,"Sim")=1))</f>
        <v/>
      </c>
      <c r="O63" s="18">
        <f>IF(G63="","",COUNTIFS($G$6:$G$505,G63,$M$6:$M$505,"Sim"))</f>
        <v/>
      </c>
      <c r="P63" s="21">
        <f>IF(AND(A63="",G63="",H63="",I63=""),"",IF(A63="","INFORME ENDEREÇO",IF(L63&lt;&gt;"OK",L63,IF(G63="","INFORME SKU",IF(I63="","INFORME QUANTIDADE",IF(NOT(ISNUMBER(I63)),"QUANTIDADE INVÁLIDA",IF(OR(I63&lt;=0,I63&lt;&gt;INT(I63)),"QUANTIDADE INVÁLIDA",IF(COUNTIFS($A$6:$A$505,A63,$G$6:$G$505,G63)&gt;1,"SKU/ENDEREÇO REPETIDO",IF(O63&gt;1,"SKU ESPALHADO","OK")))))))))</f>
        <v/>
      </c>
    </row>
    <row r="64">
      <c r="A64" s="20" t="n"/>
      <c r="B64" s="21">
        <f>IFERROR(IF(OR(A64="",L64&lt;&gt;"OK"),"",INDEX('Mapa de Endereços'!$A$6:$A$205,MATCH(A64,'Mapa de Endereços'!$F$6:$F$205,0))),"")</f>
        <v/>
      </c>
      <c r="C64" s="19">
        <f>IFERROR(IF(OR(A64="",L64&lt;&gt;"OK"),"",INDEX('Mapa de Endereços'!$B$6:$B$205,MATCH(A64,'Mapa de Endereços'!$F$6:$F$205,0))),"")</f>
        <v/>
      </c>
      <c r="D64" s="19">
        <f>IFERROR(IF(OR(A64="",L64&lt;&gt;"OK"),"",INDEX('Mapa de Endereços'!$C$6:$C$205,MATCH(A64,'Mapa de Endereços'!$F$6:$F$205,0))),"")</f>
        <v/>
      </c>
      <c r="E64" s="19">
        <f>IFERROR(IF(OR(A64="",L64&lt;&gt;"OK"),"",INDEX('Mapa de Endereços'!$D$6:$D$205,MATCH(A64,'Mapa de Endereços'!$F$6:$F$205,0))),"")</f>
        <v/>
      </c>
      <c r="F64" s="19">
        <f>IFERROR(IF(OR(A64="",L64&lt;&gt;"OK"),"",INDEX('Mapa de Endereços'!$E$6:$E$205,MATCH(A64,'Mapa de Endereços'!$F$6:$F$205,0))),"")</f>
        <v/>
      </c>
      <c r="G64" s="20" t="n"/>
      <c r="H64" s="20" t="n"/>
      <c r="I64" s="22" t="n"/>
      <c r="J64" s="21">
        <f>IF(OR(A64="",G64=""),"",A64&amp;"|"&amp;G64)</f>
        <v/>
      </c>
      <c r="K64" s="19" t="n"/>
      <c r="L64" s="21">
        <f>IFERROR(IF(A64="","",IF(COUNTIF('Mapa de Endereços'!$F$6:$F$205,A64)=0,"NÃO CADASTRADO",IF(COUNTIF('Mapa de Endereços'!$F$6:$F$205,A64)&gt;1,"ENDEREÇO DUPLICADO",IF(INDEX('Mapa de Endereços'!$G$6:$G$205,MATCH(A64,'Mapa de Endereços'!$F$6:$F$205,0))="Sim","OK",IF(INDEX('Mapa de Endereços'!$G$6:$G$205,MATCH(A64,'Mapa de Endereços'!$F$6:$F$205,0))="Não","INATIVO","ATIVO INVÁLIDO"))))),"NÃO CADASTRADO")</f>
        <v/>
      </c>
      <c r="M64" s="21">
        <f>IF(AND(A64="",G64="",H64="",I64=""),"",IF(OR(L64&lt;&gt;"OK",G64="",NOT(ISNUMBER(I64))),"Não",IF(AND(I64&gt;0,I64=INT(I64),COUNTIFS($A$6:$A$505,A64,$G$6:$G$505,G64)=1),"Sim","Não")))</f>
        <v/>
      </c>
      <c r="N64" s="21">
        <f>IF(M64&lt;&gt;"Sim","",--(COUNTIFS($G$6:G64,G64,$M$6:M64,"Sim")=1))</f>
        <v/>
      </c>
      <c r="O64" s="18">
        <f>IF(G64="","",COUNTIFS($G$6:$G$505,G64,$M$6:$M$505,"Sim"))</f>
        <v/>
      </c>
      <c r="P64" s="21">
        <f>IF(AND(A64="",G64="",H64="",I64=""),"",IF(A64="","INFORME ENDEREÇO",IF(L64&lt;&gt;"OK",L64,IF(G64="","INFORME SKU",IF(I64="","INFORME QUANTIDADE",IF(NOT(ISNUMBER(I64)),"QUANTIDADE INVÁLIDA",IF(OR(I64&lt;=0,I64&lt;&gt;INT(I64)),"QUANTIDADE INVÁLIDA",IF(COUNTIFS($A$6:$A$505,A64,$G$6:$G$505,G64)&gt;1,"SKU/ENDEREÇO REPETIDO",IF(O64&gt;1,"SKU ESPALHADO","OK")))))))))</f>
        <v/>
      </c>
    </row>
    <row r="65">
      <c r="A65" s="20" t="n"/>
      <c r="B65" s="21">
        <f>IFERROR(IF(OR(A65="",L65&lt;&gt;"OK"),"",INDEX('Mapa de Endereços'!$A$6:$A$205,MATCH(A65,'Mapa de Endereços'!$F$6:$F$205,0))),"")</f>
        <v/>
      </c>
      <c r="C65" s="19">
        <f>IFERROR(IF(OR(A65="",L65&lt;&gt;"OK"),"",INDEX('Mapa de Endereços'!$B$6:$B$205,MATCH(A65,'Mapa de Endereços'!$F$6:$F$205,0))),"")</f>
        <v/>
      </c>
      <c r="D65" s="19">
        <f>IFERROR(IF(OR(A65="",L65&lt;&gt;"OK"),"",INDEX('Mapa de Endereços'!$C$6:$C$205,MATCH(A65,'Mapa de Endereços'!$F$6:$F$205,0))),"")</f>
        <v/>
      </c>
      <c r="E65" s="19">
        <f>IFERROR(IF(OR(A65="",L65&lt;&gt;"OK"),"",INDEX('Mapa de Endereços'!$D$6:$D$205,MATCH(A65,'Mapa de Endereços'!$F$6:$F$205,0))),"")</f>
        <v/>
      </c>
      <c r="F65" s="19">
        <f>IFERROR(IF(OR(A65="",L65&lt;&gt;"OK"),"",INDEX('Mapa de Endereços'!$E$6:$E$205,MATCH(A65,'Mapa de Endereços'!$F$6:$F$205,0))),"")</f>
        <v/>
      </c>
      <c r="G65" s="20" t="n"/>
      <c r="H65" s="20" t="n"/>
      <c r="I65" s="22" t="n"/>
      <c r="J65" s="21">
        <f>IF(OR(A65="",G65=""),"",A65&amp;"|"&amp;G65)</f>
        <v/>
      </c>
      <c r="K65" s="19" t="n"/>
      <c r="L65" s="21">
        <f>IFERROR(IF(A65="","",IF(COUNTIF('Mapa de Endereços'!$F$6:$F$205,A65)=0,"NÃO CADASTRADO",IF(COUNTIF('Mapa de Endereços'!$F$6:$F$205,A65)&gt;1,"ENDEREÇO DUPLICADO",IF(INDEX('Mapa de Endereços'!$G$6:$G$205,MATCH(A65,'Mapa de Endereços'!$F$6:$F$205,0))="Sim","OK",IF(INDEX('Mapa de Endereços'!$G$6:$G$205,MATCH(A65,'Mapa de Endereços'!$F$6:$F$205,0))="Não","INATIVO","ATIVO INVÁLIDO"))))),"NÃO CADASTRADO")</f>
        <v/>
      </c>
      <c r="M65" s="21">
        <f>IF(AND(A65="",G65="",H65="",I65=""),"",IF(OR(L65&lt;&gt;"OK",G65="",NOT(ISNUMBER(I65))),"Não",IF(AND(I65&gt;0,I65=INT(I65),COUNTIFS($A$6:$A$505,A65,$G$6:$G$505,G65)=1),"Sim","Não")))</f>
        <v/>
      </c>
      <c r="N65" s="21">
        <f>IF(M65&lt;&gt;"Sim","",--(COUNTIFS($G$6:G65,G65,$M$6:M65,"Sim")=1))</f>
        <v/>
      </c>
      <c r="O65" s="18">
        <f>IF(G65="","",COUNTIFS($G$6:$G$505,G65,$M$6:$M$505,"Sim"))</f>
        <v/>
      </c>
      <c r="P65" s="21">
        <f>IF(AND(A65="",G65="",H65="",I65=""),"",IF(A65="","INFORME ENDEREÇO",IF(L65&lt;&gt;"OK",L65,IF(G65="","INFORME SKU",IF(I65="","INFORME QUANTIDADE",IF(NOT(ISNUMBER(I65)),"QUANTIDADE INVÁLIDA",IF(OR(I65&lt;=0,I65&lt;&gt;INT(I65)),"QUANTIDADE INVÁLIDA",IF(COUNTIFS($A$6:$A$505,A65,$G$6:$G$505,G65)&gt;1,"SKU/ENDEREÇO REPETIDO",IF(O65&gt;1,"SKU ESPALHADO","OK")))))))))</f>
        <v/>
      </c>
    </row>
    <row r="66">
      <c r="A66" s="20" t="n"/>
      <c r="B66" s="21">
        <f>IFERROR(IF(OR(A66="",L66&lt;&gt;"OK"),"",INDEX('Mapa de Endereços'!$A$6:$A$205,MATCH(A66,'Mapa de Endereços'!$F$6:$F$205,0))),"")</f>
        <v/>
      </c>
      <c r="C66" s="19">
        <f>IFERROR(IF(OR(A66="",L66&lt;&gt;"OK"),"",INDEX('Mapa de Endereços'!$B$6:$B$205,MATCH(A66,'Mapa de Endereços'!$F$6:$F$205,0))),"")</f>
        <v/>
      </c>
      <c r="D66" s="19">
        <f>IFERROR(IF(OR(A66="",L66&lt;&gt;"OK"),"",INDEX('Mapa de Endereços'!$C$6:$C$205,MATCH(A66,'Mapa de Endereços'!$F$6:$F$205,0))),"")</f>
        <v/>
      </c>
      <c r="E66" s="19">
        <f>IFERROR(IF(OR(A66="",L66&lt;&gt;"OK"),"",INDEX('Mapa de Endereços'!$D$6:$D$205,MATCH(A66,'Mapa de Endereços'!$F$6:$F$205,0))),"")</f>
        <v/>
      </c>
      <c r="F66" s="19">
        <f>IFERROR(IF(OR(A66="",L66&lt;&gt;"OK"),"",INDEX('Mapa de Endereços'!$E$6:$E$205,MATCH(A66,'Mapa de Endereços'!$F$6:$F$205,0))),"")</f>
        <v/>
      </c>
      <c r="G66" s="20" t="n"/>
      <c r="H66" s="20" t="n"/>
      <c r="I66" s="22" t="n"/>
      <c r="J66" s="21">
        <f>IF(OR(A66="",G66=""),"",A66&amp;"|"&amp;G66)</f>
        <v/>
      </c>
      <c r="K66" s="19" t="n"/>
      <c r="L66" s="21">
        <f>IFERROR(IF(A66="","",IF(COUNTIF('Mapa de Endereços'!$F$6:$F$205,A66)=0,"NÃO CADASTRADO",IF(COUNTIF('Mapa de Endereços'!$F$6:$F$205,A66)&gt;1,"ENDEREÇO DUPLICADO",IF(INDEX('Mapa de Endereços'!$G$6:$G$205,MATCH(A66,'Mapa de Endereços'!$F$6:$F$205,0))="Sim","OK",IF(INDEX('Mapa de Endereços'!$G$6:$G$205,MATCH(A66,'Mapa de Endereços'!$F$6:$F$205,0))="Não","INATIVO","ATIVO INVÁLIDO"))))),"NÃO CADASTRADO")</f>
        <v/>
      </c>
      <c r="M66" s="21">
        <f>IF(AND(A66="",G66="",H66="",I66=""),"",IF(OR(L66&lt;&gt;"OK",G66="",NOT(ISNUMBER(I66))),"Não",IF(AND(I66&gt;0,I66=INT(I66),COUNTIFS($A$6:$A$505,A66,$G$6:$G$505,G66)=1),"Sim","Não")))</f>
        <v/>
      </c>
      <c r="N66" s="21">
        <f>IF(M66&lt;&gt;"Sim","",--(COUNTIFS($G$6:G66,G66,$M$6:M66,"Sim")=1))</f>
        <v/>
      </c>
      <c r="O66" s="18">
        <f>IF(G66="","",COUNTIFS($G$6:$G$505,G66,$M$6:$M$505,"Sim"))</f>
        <v/>
      </c>
      <c r="P66" s="21">
        <f>IF(AND(A66="",G66="",H66="",I66=""),"",IF(A66="","INFORME ENDEREÇO",IF(L66&lt;&gt;"OK",L66,IF(G66="","INFORME SKU",IF(I66="","INFORME QUANTIDADE",IF(NOT(ISNUMBER(I66)),"QUANTIDADE INVÁLIDA",IF(OR(I66&lt;=0,I66&lt;&gt;INT(I66)),"QUANTIDADE INVÁLIDA",IF(COUNTIFS($A$6:$A$505,A66,$G$6:$G$505,G66)&gt;1,"SKU/ENDEREÇO REPETIDO",IF(O66&gt;1,"SKU ESPALHADO","OK")))))))))</f>
        <v/>
      </c>
    </row>
    <row r="67">
      <c r="A67" s="20" t="n"/>
      <c r="B67" s="21">
        <f>IFERROR(IF(OR(A67="",L67&lt;&gt;"OK"),"",INDEX('Mapa de Endereços'!$A$6:$A$205,MATCH(A67,'Mapa de Endereços'!$F$6:$F$205,0))),"")</f>
        <v/>
      </c>
      <c r="C67" s="19">
        <f>IFERROR(IF(OR(A67="",L67&lt;&gt;"OK"),"",INDEX('Mapa de Endereços'!$B$6:$B$205,MATCH(A67,'Mapa de Endereços'!$F$6:$F$205,0))),"")</f>
        <v/>
      </c>
      <c r="D67" s="19">
        <f>IFERROR(IF(OR(A67="",L67&lt;&gt;"OK"),"",INDEX('Mapa de Endereços'!$C$6:$C$205,MATCH(A67,'Mapa de Endereços'!$F$6:$F$205,0))),"")</f>
        <v/>
      </c>
      <c r="E67" s="19">
        <f>IFERROR(IF(OR(A67="",L67&lt;&gt;"OK"),"",INDEX('Mapa de Endereços'!$D$6:$D$205,MATCH(A67,'Mapa de Endereços'!$F$6:$F$205,0))),"")</f>
        <v/>
      </c>
      <c r="F67" s="19">
        <f>IFERROR(IF(OR(A67="",L67&lt;&gt;"OK"),"",INDEX('Mapa de Endereços'!$E$6:$E$205,MATCH(A67,'Mapa de Endereços'!$F$6:$F$205,0))),"")</f>
        <v/>
      </c>
      <c r="G67" s="20" t="n"/>
      <c r="H67" s="20" t="n"/>
      <c r="I67" s="22" t="n"/>
      <c r="J67" s="21">
        <f>IF(OR(A67="",G67=""),"",A67&amp;"|"&amp;G67)</f>
        <v/>
      </c>
      <c r="K67" s="19" t="n"/>
      <c r="L67" s="21">
        <f>IFERROR(IF(A67="","",IF(COUNTIF('Mapa de Endereços'!$F$6:$F$205,A67)=0,"NÃO CADASTRADO",IF(COUNTIF('Mapa de Endereços'!$F$6:$F$205,A67)&gt;1,"ENDEREÇO DUPLICADO",IF(INDEX('Mapa de Endereços'!$G$6:$G$205,MATCH(A67,'Mapa de Endereços'!$F$6:$F$205,0))="Sim","OK",IF(INDEX('Mapa de Endereços'!$G$6:$G$205,MATCH(A67,'Mapa de Endereços'!$F$6:$F$205,0))="Não","INATIVO","ATIVO INVÁLIDO"))))),"NÃO CADASTRADO")</f>
        <v/>
      </c>
      <c r="M67" s="21">
        <f>IF(AND(A67="",G67="",H67="",I67=""),"",IF(OR(L67&lt;&gt;"OK",G67="",NOT(ISNUMBER(I67))),"Não",IF(AND(I67&gt;0,I67=INT(I67),COUNTIFS($A$6:$A$505,A67,$G$6:$G$505,G67)=1),"Sim","Não")))</f>
        <v/>
      </c>
      <c r="N67" s="21">
        <f>IF(M67&lt;&gt;"Sim","",--(COUNTIFS($G$6:G67,G67,$M$6:M67,"Sim")=1))</f>
        <v/>
      </c>
      <c r="O67" s="18">
        <f>IF(G67="","",COUNTIFS($G$6:$G$505,G67,$M$6:$M$505,"Sim"))</f>
        <v/>
      </c>
      <c r="P67" s="21">
        <f>IF(AND(A67="",G67="",H67="",I67=""),"",IF(A67="","INFORME ENDEREÇO",IF(L67&lt;&gt;"OK",L67,IF(G67="","INFORME SKU",IF(I67="","INFORME QUANTIDADE",IF(NOT(ISNUMBER(I67)),"QUANTIDADE INVÁLIDA",IF(OR(I67&lt;=0,I67&lt;&gt;INT(I67)),"QUANTIDADE INVÁLIDA",IF(COUNTIFS($A$6:$A$505,A67,$G$6:$G$505,G67)&gt;1,"SKU/ENDEREÇO REPETIDO",IF(O67&gt;1,"SKU ESPALHADO","OK")))))))))</f>
        <v/>
      </c>
    </row>
    <row r="68">
      <c r="A68" s="20" t="n"/>
      <c r="B68" s="21">
        <f>IFERROR(IF(OR(A68="",L68&lt;&gt;"OK"),"",INDEX('Mapa de Endereços'!$A$6:$A$205,MATCH(A68,'Mapa de Endereços'!$F$6:$F$205,0))),"")</f>
        <v/>
      </c>
      <c r="C68" s="19">
        <f>IFERROR(IF(OR(A68="",L68&lt;&gt;"OK"),"",INDEX('Mapa de Endereços'!$B$6:$B$205,MATCH(A68,'Mapa de Endereços'!$F$6:$F$205,0))),"")</f>
        <v/>
      </c>
      <c r="D68" s="19">
        <f>IFERROR(IF(OR(A68="",L68&lt;&gt;"OK"),"",INDEX('Mapa de Endereços'!$C$6:$C$205,MATCH(A68,'Mapa de Endereços'!$F$6:$F$205,0))),"")</f>
        <v/>
      </c>
      <c r="E68" s="19">
        <f>IFERROR(IF(OR(A68="",L68&lt;&gt;"OK"),"",INDEX('Mapa de Endereços'!$D$6:$D$205,MATCH(A68,'Mapa de Endereços'!$F$6:$F$205,0))),"")</f>
        <v/>
      </c>
      <c r="F68" s="19">
        <f>IFERROR(IF(OR(A68="",L68&lt;&gt;"OK"),"",INDEX('Mapa de Endereços'!$E$6:$E$205,MATCH(A68,'Mapa de Endereços'!$F$6:$F$205,0))),"")</f>
        <v/>
      </c>
      <c r="G68" s="20" t="n"/>
      <c r="H68" s="20" t="n"/>
      <c r="I68" s="22" t="n"/>
      <c r="J68" s="21">
        <f>IF(OR(A68="",G68=""),"",A68&amp;"|"&amp;G68)</f>
        <v/>
      </c>
      <c r="K68" s="19" t="n"/>
      <c r="L68" s="21">
        <f>IFERROR(IF(A68="","",IF(COUNTIF('Mapa de Endereços'!$F$6:$F$205,A68)=0,"NÃO CADASTRADO",IF(COUNTIF('Mapa de Endereços'!$F$6:$F$205,A68)&gt;1,"ENDEREÇO DUPLICADO",IF(INDEX('Mapa de Endereços'!$G$6:$G$205,MATCH(A68,'Mapa de Endereços'!$F$6:$F$205,0))="Sim","OK",IF(INDEX('Mapa de Endereços'!$G$6:$G$205,MATCH(A68,'Mapa de Endereços'!$F$6:$F$205,0))="Não","INATIVO","ATIVO INVÁLIDO"))))),"NÃO CADASTRADO")</f>
        <v/>
      </c>
      <c r="M68" s="21">
        <f>IF(AND(A68="",G68="",H68="",I68=""),"",IF(OR(L68&lt;&gt;"OK",G68="",NOT(ISNUMBER(I68))),"Não",IF(AND(I68&gt;0,I68=INT(I68),COUNTIFS($A$6:$A$505,A68,$G$6:$G$505,G68)=1),"Sim","Não")))</f>
        <v/>
      </c>
      <c r="N68" s="21">
        <f>IF(M68&lt;&gt;"Sim","",--(COUNTIFS($G$6:G68,G68,$M$6:M68,"Sim")=1))</f>
        <v/>
      </c>
      <c r="O68" s="18">
        <f>IF(G68="","",COUNTIFS($G$6:$G$505,G68,$M$6:$M$505,"Sim"))</f>
        <v/>
      </c>
      <c r="P68" s="21">
        <f>IF(AND(A68="",G68="",H68="",I68=""),"",IF(A68="","INFORME ENDEREÇO",IF(L68&lt;&gt;"OK",L68,IF(G68="","INFORME SKU",IF(I68="","INFORME QUANTIDADE",IF(NOT(ISNUMBER(I68)),"QUANTIDADE INVÁLIDA",IF(OR(I68&lt;=0,I68&lt;&gt;INT(I68)),"QUANTIDADE INVÁLIDA",IF(COUNTIFS($A$6:$A$505,A68,$G$6:$G$505,G68)&gt;1,"SKU/ENDEREÇO REPETIDO",IF(O68&gt;1,"SKU ESPALHADO","OK")))))))))</f>
        <v/>
      </c>
    </row>
    <row r="69">
      <c r="A69" s="20" t="n"/>
      <c r="B69" s="21">
        <f>IFERROR(IF(OR(A69="",L69&lt;&gt;"OK"),"",INDEX('Mapa de Endereços'!$A$6:$A$205,MATCH(A69,'Mapa de Endereços'!$F$6:$F$205,0))),"")</f>
        <v/>
      </c>
      <c r="C69" s="19">
        <f>IFERROR(IF(OR(A69="",L69&lt;&gt;"OK"),"",INDEX('Mapa de Endereços'!$B$6:$B$205,MATCH(A69,'Mapa de Endereços'!$F$6:$F$205,0))),"")</f>
        <v/>
      </c>
      <c r="D69" s="19">
        <f>IFERROR(IF(OR(A69="",L69&lt;&gt;"OK"),"",INDEX('Mapa de Endereços'!$C$6:$C$205,MATCH(A69,'Mapa de Endereços'!$F$6:$F$205,0))),"")</f>
        <v/>
      </c>
      <c r="E69" s="19">
        <f>IFERROR(IF(OR(A69="",L69&lt;&gt;"OK"),"",INDEX('Mapa de Endereços'!$D$6:$D$205,MATCH(A69,'Mapa de Endereços'!$F$6:$F$205,0))),"")</f>
        <v/>
      </c>
      <c r="F69" s="19">
        <f>IFERROR(IF(OR(A69="",L69&lt;&gt;"OK"),"",INDEX('Mapa de Endereços'!$E$6:$E$205,MATCH(A69,'Mapa de Endereços'!$F$6:$F$205,0))),"")</f>
        <v/>
      </c>
      <c r="G69" s="20" t="n"/>
      <c r="H69" s="20" t="n"/>
      <c r="I69" s="22" t="n"/>
      <c r="J69" s="21">
        <f>IF(OR(A69="",G69=""),"",A69&amp;"|"&amp;G69)</f>
        <v/>
      </c>
      <c r="K69" s="19" t="n"/>
      <c r="L69" s="21">
        <f>IFERROR(IF(A69="","",IF(COUNTIF('Mapa de Endereços'!$F$6:$F$205,A69)=0,"NÃO CADASTRADO",IF(COUNTIF('Mapa de Endereços'!$F$6:$F$205,A69)&gt;1,"ENDEREÇO DUPLICADO",IF(INDEX('Mapa de Endereços'!$G$6:$G$205,MATCH(A69,'Mapa de Endereços'!$F$6:$F$205,0))="Sim","OK",IF(INDEX('Mapa de Endereços'!$G$6:$G$205,MATCH(A69,'Mapa de Endereços'!$F$6:$F$205,0))="Não","INATIVO","ATIVO INVÁLIDO"))))),"NÃO CADASTRADO")</f>
        <v/>
      </c>
      <c r="M69" s="21">
        <f>IF(AND(A69="",G69="",H69="",I69=""),"",IF(OR(L69&lt;&gt;"OK",G69="",NOT(ISNUMBER(I69))),"Não",IF(AND(I69&gt;0,I69=INT(I69),COUNTIFS($A$6:$A$505,A69,$G$6:$G$505,G69)=1),"Sim","Não")))</f>
        <v/>
      </c>
      <c r="N69" s="21">
        <f>IF(M69&lt;&gt;"Sim","",--(COUNTIFS($G$6:G69,G69,$M$6:M69,"Sim")=1))</f>
        <v/>
      </c>
      <c r="O69" s="18">
        <f>IF(G69="","",COUNTIFS($G$6:$G$505,G69,$M$6:$M$505,"Sim"))</f>
        <v/>
      </c>
      <c r="P69" s="21">
        <f>IF(AND(A69="",G69="",H69="",I69=""),"",IF(A69="","INFORME ENDEREÇO",IF(L69&lt;&gt;"OK",L69,IF(G69="","INFORME SKU",IF(I69="","INFORME QUANTIDADE",IF(NOT(ISNUMBER(I69)),"QUANTIDADE INVÁLIDA",IF(OR(I69&lt;=0,I69&lt;&gt;INT(I69)),"QUANTIDADE INVÁLIDA",IF(COUNTIFS($A$6:$A$505,A69,$G$6:$G$505,G69)&gt;1,"SKU/ENDEREÇO REPETIDO",IF(O69&gt;1,"SKU ESPALHADO","OK")))))))))</f>
        <v/>
      </c>
    </row>
    <row r="70">
      <c r="A70" s="20" t="n"/>
      <c r="B70" s="21">
        <f>IFERROR(IF(OR(A70="",L70&lt;&gt;"OK"),"",INDEX('Mapa de Endereços'!$A$6:$A$205,MATCH(A70,'Mapa de Endereços'!$F$6:$F$205,0))),"")</f>
        <v/>
      </c>
      <c r="C70" s="19">
        <f>IFERROR(IF(OR(A70="",L70&lt;&gt;"OK"),"",INDEX('Mapa de Endereços'!$B$6:$B$205,MATCH(A70,'Mapa de Endereços'!$F$6:$F$205,0))),"")</f>
        <v/>
      </c>
      <c r="D70" s="19">
        <f>IFERROR(IF(OR(A70="",L70&lt;&gt;"OK"),"",INDEX('Mapa de Endereços'!$C$6:$C$205,MATCH(A70,'Mapa de Endereços'!$F$6:$F$205,0))),"")</f>
        <v/>
      </c>
      <c r="E70" s="19">
        <f>IFERROR(IF(OR(A70="",L70&lt;&gt;"OK"),"",INDEX('Mapa de Endereços'!$D$6:$D$205,MATCH(A70,'Mapa de Endereços'!$F$6:$F$205,0))),"")</f>
        <v/>
      </c>
      <c r="F70" s="19">
        <f>IFERROR(IF(OR(A70="",L70&lt;&gt;"OK"),"",INDEX('Mapa de Endereços'!$E$6:$E$205,MATCH(A70,'Mapa de Endereços'!$F$6:$F$205,0))),"")</f>
        <v/>
      </c>
      <c r="G70" s="20" t="n"/>
      <c r="H70" s="20" t="n"/>
      <c r="I70" s="22" t="n"/>
      <c r="J70" s="21">
        <f>IF(OR(A70="",G70=""),"",A70&amp;"|"&amp;G70)</f>
        <v/>
      </c>
      <c r="K70" s="19" t="n"/>
      <c r="L70" s="21">
        <f>IFERROR(IF(A70="","",IF(COUNTIF('Mapa de Endereços'!$F$6:$F$205,A70)=0,"NÃO CADASTRADO",IF(COUNTIF('Mapa de Endereços'!$F$6:$F$205,A70)&gt;1,"ENDEREÇO DUPLICADO",IF(INDEX('Mapa de Endereços'!$G$6:$G$205,MATCH(A70,'Mapa de Endereços'!$F$6:$F$205,0))="Sim","OK",IF(INDEX('Mapa de Endereços'!$G$6:$G$205,MATCH(A70,'Mapa de Endereços'!$F$6:$F$205,0))="Não","INATIVO","ATIVO INVÁLIDO"))))),"NÃO CADASTRADO")</f>
        <v/>
      </c>
      <c r="M70" s="21">
        <f>IF(AND(A70="",G70="",H70="",I70=""),"",IF(OR(L70&lt;&gt;"OK",G70="",NOT(ISNUMBER(I70))),"Não",IF(AND(I70&gt;0,I70=INT(I70),COUNTIFS($A$6:$A$505,A70,$G$6:$G$505,G70)=1),"Sim","Não")))</f>
        <v/>
      </c>
      <c r="N70" s="21">
        <f>IF(M70&lt;&gt;"Sim","",--(COUNTIFS($G$6:G70,G70,$M$6:M70,"Sim")=1))</f>
        <v/>
      </c>
      <c r="O70" s="18">
        <f>IF(G70="","",COUNTIFS($G$6:$G$505,G70,$M$6:$M$505,"Sim"))</f>
        <v/>
      </c>
      <c r="P70" s="21">
        <f>IF(AND(A70="",G70="",H70="",I70=""),"",IF(A70="","INFORME ENDEREÇO",IF(L70&lt;&gt;"OK",L70,IF(G70="","INFORME SKU",IF(I70="","INFORME QUANTIDADE",IF(NOT(ISNUMBER(I70)),"QUANTIDADE INVÁLIDA",IF(OR(I70&lt;=0,I70&lt;&gt;INT(I70)),"QUANTIDADE INVÁLIDA",IF(COUNTIFS($A$6:$A$505,A70,$G$6:$G$505,G70)&gt;1,"SKU/ENDEREÇO REPETIDO",IF(O70&gt;1,"SKU ESPALHADO","OK")))))))))</f>
        <v/>
      </c>
    </row>
    <row r="71">
      <c r="A71" s="20" t="n"/>
      <c r="B71" s="21">
        <f>IFERROR(IF(OR(A71="",L71&lt;&gt;"OK"),"",INDEX('Mapa de Endereços'!$A$6:$A$205,MATCH(A71,'Mapa de Endereços'!$F$6:$F$205,0))),"")</f>
        <v/>
      </c>
      <c r="C71" s="19">
        <f>IFERROR(IF(OR(A71="",L71&lt;&gt;"OK"),"",INDEX('Mapa de Endereços'!$B$6:$B$205,MATCH(A71,'Mapa de Endereços'!$F$6:$F$205,0))),"")</f>
        <v/>
      </c>
      <c r="D71" s="19">
        <f>IFERROR(IF(OR(A71="",L71&lt;&gt;"OK"),"",INDEX('Mapa de Endereços'!$C$6:$C$205,MATCH(A71,'Mapa de Endereços'!$F$6:$F$205,0))),"")</f>
        <v/>
      </c>
      <c r="E71" s="19">
        <f>IFERROR(IF(OR(A71="",L71&lt;&gt;"OK"),"",INDEX('Mapa de Endereços'!$D$6:$D$205,MATCH(A71,'Mapa de Endereços'!$F$6:$F$205,0))),"")</f>
        <v/>
      </c>
      <c r="F71" s="19">
        <f>IFERROR(IF(OR(A71="",L71&lt;&gt;"OK"),"",INDEX('Mapa de Endereços'!$E$6:$E$205,MATCH(A71,'Mapa de Endereços'!$F$6:$F$205,0))),"")</f>
        <v/>
      </c>
      <c r="G71" s="20" t="n"/>
      <c r="H71" s="20" t="n"/>
      <c r="I71" s="22" t="n"/>
      <c r="J71" s="21">
        <f>IF(OR(A71="",G71=""),"",A71&amp;"|"&amp;G71)</f>
        <v/>
      </c>
      <c r="K71" s="19" t="n"/>
      <c r="L71" s="21">
        <f>IFERROR(IF(A71="","",IF(COUNTIF('Mapa de Endereços'!$F$6:$F$205,A71)=0,"NÃO CADASTRADO",IF(COUNTIF('Mapa de Endereços'!$F$6:$F$205,A71)&gt;1,"ENDEREÇO DUPLICADO",IF(INDEX('Mapa de Endereços'!$G$6:$G$205,MATCH(A71,'Mapa de Endereços'!$F$6:$F$205,0))="Sim","OK",IF(INDEX('Mapa de Endereços'!$G$6:$G$205,MATCH(A71,'Mapa de Endereços'!$F$6:$F$205,0))="Não","INATIVO","ATIVO INVÁLIDO"))))),"NÃO CADASTRADO")</f>
        <v/>
      </c>
      <c r="M71" s="21">
        <f>IF(AND(A71="",G71="",H71="",I71=""),"",IF(OR(L71&lt;&gt;"OK",G71="",NOT(ISNUMBER(I71))),"Não",IF(AND(I71&gt;0,I71=INT(I71),COUNTIFS($A$6:$A$505,A71,$G$6:$G$505,G71)=1),"Sim","Não")))</f>
        <v/>
      </c>
      <c r="N71" s="21">
        <f>IF(M71&lt;&gt;"Sim","",--(COUNTIFS($G$6:G71,G71,$M$6:M71,"Sim")=1))</f>
        <v/>
      </c>
      <c r="O71" s="18">
        <f>IF(G71="","",COUNTIFS($G$6:$G$505,G71,$M$6:$M$505,"Sim"))</f>
        <v/>
      </c>
      <c r="P71" s="21">
        <f>IF(AND(A71="",G71="",H71="",I71=""),"",IF(A71="","INFORME ENDEREÇO",IF(L71&lt;&gt;"OK",L71,IF(G71="","INFORME SKU",IF(I71="","INFORME QUANTIDADE",IF(NOT(ISNUMBER(I71)),"QUANTIDADE INVÁLIDA",IF(OR(I71&lt;=0,I71&lt;&gt;INT(I71)),"QUANTIDADE INVÁLIDA",IF(COUNTIFS($A$6:$A$505,A71,$G$6:$G$505,G71)&gt;1,"SKU/ENDEREÇO REPETIDO",IF(O71&gt;1,"SKU ESPALHADO","OK")))))))))</f>
        <v/>
      </c>
    </row>
    <row r="72">
      <c r="A72" s="20" t="n"/>
      <c r="B72" s="21">
        <f>IFERROR(IF(OR(A72="",L72&lt;&gt;"OK"),"",INDEX('Mapa de Endereços'!$A$6:$A$205,MATCH(A72,'Mapa de Endereços'!$F$6:$F$205,0))),"")</f>
        <v/>
      </c>
      <c r="C72" s="19">
        <f>IFERROR(IF(OR(A72="",L72&lt;&gt;"OK"),"",INDEX('Mapa de Endereços'!$B$6:$B$205,MATCH(A72,'Mapa de Endereços'!$F$6:$F$205,0))),"")</f>
        <v/>
      </c>
      <c r="D72" s="19">
        <f>IFERROR(IF(OR(A72="",L72&lt;&gt;"OK"),"",INDEX('Mapa de Endereços'!$C$6:$C$205,MATCH(A72,'Mapa de Endereços'!$F$6:$F$205,0))),"")</f>
        <v/>
      </c>
      <c r="E72" s="19">
        <f>IFERROR(IF(OR(A72="",L72&lt;&gt;"OK"),"",INDEX('Mapa de Endereços'!$D$6:$D$205,MATCH(A72,'Mapa de Endereços'!$F$6:$F$205,0))),"")</f>
        <v/>
      </c>
      <c r="F72" s="19">
        <f>IFERROR(IF(OR(A72="",L72&lt;&gt;"OK"),"",INDEX('Mapa de Endereços'!$E$6:$E$205,MATCH(A72,'Mapa de Endereços'!$F$6:$F$205,0))),"")</f>
        <v/>
      </c>
      <c r="G72" s="20" t="n"/>
      <c r="H72" s="20" t="n"/>
      <c r="I72" s="22" t="n"/>
      <c r="J72" s="21">
        <f>IF(OR(A72="",G72=""),"",A72&amp;"|"&amp;G72)</f>
        <v/>
      </c>
      <c r="K72" s="19" t="n"/>
      <c r="L72" s="21">
        <f>IFERROR(IF(A72="","",IF(COUNTIF('Mapa de Endereços'!$F$6:$F$205,A72)=0,"NÃO CADASTRADO",IF(COUNTIF('Mapa de Endereços'!$F$6:$F$205,A72)&gt;1,"ENDEREÇO DUPLICADO",IF(INDEX('Mapa de Endereços'!$G$6:$G$205,MATCH(A72,'Mapa de Endereços'!$F$6:$F$205,0))="Sim","OK",IF(INDEX('Mapa de Endereços'!$G$6:$G$205,MATCH(A72,'Mapa de Endereços'!$F$6:$F$205,0))="Não","INATIVO","ATIVO INVÁLIDO"))))),"NÃO CADASTRADO")</f>
        <v/>
      </c>
      <c r="M72" s="21">
        <f>IF(AND(A72="",G72="",H72="",I72=""),"",IF(OR(L72&lt;&gt;"OK",G72="",NOT(ISNUMBER(I72))),"Não",IF(AND(I72&gt;0,I72=INT(I72),COUNTIFS($A$6:$A$505,A72,$G$6:$G$505,G72)=1),"Sim","Não")))</f>
        <v/>
      </c>
      <c r="N72" s="21">
        <f>IF(M72&lt;&gt;"Sim","",--(COUNTIFS($G$6:G72,G72,$M$6:M72,"Sim")=1))</f>
        <v/>
      </c>
      <c r="O72" s="18">
        <f>IF(G72="","",COUNTIFS($G$6:$G$505,G72,$M$6:$M$505,"Sim"))</f>
        <v/>
      </c>
      <c r="P72" s="21">
        <f>IF(AND(A72="",G72="",H72="",I72=""),"",IF(A72="","INFORME ENDEREÇO",IF(L72&lt;&gt;"OK",L72,IF(G72="","INFORME SKU",IF(I72="","INFORME QUANTIDADE",IF(NOT(ISNUMBER(I72)),"QUANTIDADE INVÁLIDA",IF(OR(I72&lt;=0,I72&lt;&gt;INT(I72)),"QUANTIDADE INVÁLIDA",IF(COUNTIFS($A$6:$A$505,A72,$G$6:$G$505,G72)&gt;1,"SKU/ENDEREÇO REPETIDO",IF(O72&gt;1,"SKU ESPALHADO","OK")))))))))</f>
        <v/>
      </c>
    </row>
    <row r="73">
      <c r="A73" s="20" t="n"/>
      <c r="B73" s="21">
        <f>IFERROR(IF(OR(A73="",L73&lt;&gt;"OK"),"",INDEX('Mapa de Endereços'!$A$6:$A$205,MATCH(A73,'Mapa de Endereços'!$F$6:$F$205,0))),"")</f>
        <v/>
      </c>
      <c r="C73" s="19">
        <f>IFERROR(IF(OR(A73="",L73&lt;&gt;"OK"),"",INDEX('Mapa de Endereços'!$B$6:$B$205,MATCH(A73,'Mapa de Endereços'!$F$6:$F$205,0))),"")</f>
        <v/>
      </c>
      <c r="D73" s="19">
        <f>IFERROR(IF(OR(A73="",L73&lt;&gt;"OK"),"",INDEX('Mapa de Endereços'!$C$6:$C$205,MATCH(A73,'Mapa de Endereços'!$F$6:$F$205,0))),"")</f>
        <v/>
      </c>
      <c r="E73" s="19">
        <f>IFERROR(IF(OR(A73="",L73&lt;&gt;"OK"),"",INDEX('Mapa de Endereços'!$D$6:$D$205,MATCH(A73,'Mapa de Endereços'!$F$6:$F$205,0))),"")</f>
        <v/>
      </c>
      <c r="F73" s="19">
        <f>IFERROR(IF(OR(A73="",L73&lt;&gt;"OK"),"",INDEX('Mapa de Endereços'!$E$6:$E$205,MATCH(A73,'Mapa de Endereços'!$F$6:$F$205,0))),"")</f>
        <v/>
      </c>
      <c r="G73" s="20" t="n"/>
      <c r="H73" s="20" t="n"/>
      <c r="I73" s="22" t="n"/>
      <c r="J73" s="21">
        <f>IF(OR(A73="",G73=""),"",A73&amp;"|"&amp;G73)</f>
        <v/>
      </c>
      <c r="K73" s="19" t="n"/>
      <c r="L73" s="21">
        <f>IFERROR(IF(A73="","",IF(COUNTIF('Mapa de Endereços'!$F$6:$F$205,A73)=0,"NÃO CADASTRADO",IF(COUNTIF('Mapa de Endereços'!$F$6:$F$205,A73)&gt;1,"ENDEREÇO DUPLICADO",IF(INDEX('Mapa de Endereços'!$G$6:$G$205,MATCH(A73,'Mapa de Endereços'!$F$6:$F$205,0))="Sim","OK",IF(INDEX('Mapa de Endereços'!$G$6:$G$205,MATCH(A73,'Mapa de Endereços'!$F$6:$F$205,0))="Não","INATIVO","ATIVO INVÁLIDO"))))),"NÃO CADASTRADO")</f>
        <v/>
      </c>
      <c r="M73" s="21">
        <f>IF(AND(A73="",G73="",H73="",I73=""),"",IF(OR(L73&lt;&gt;"OK",G73="",NOT(ISNUMBER(I73))),"Não",IF(AND(I73&gt;0,I73=INT(I73),COUNTIFS($A$6:$A$505,A73,$G$6:$G$505,G73)=1),"Sim","Não")))</f>
        <v/>
      </c>
      <c r="N73" s="21">
        <f>IF(M73&lt;&gt;"Sim","",--(COUNTIFS($G$6:G73,G73,$M$6:M73,"Sim")=1))</f>
        <v/>
      </c>
      <c r="O73" s="18">
        <f>IF(G73="","",COUNTIFS($G$6:$G$505,G73,$M$6:$M$505,"Sim"))</f>
        <v/>
      </c>
      <c r="P73" s="21">
        <f>IF(AND(A73="",G73="",H73="",I73=""),"",IF(A73="","INFORME ENDEREÇO",IF(L73&lt;&gt;"OK",L73,IF(G73="","INFORME SKU",IF(I73="","INFORME QUANTIDADE",IF(NOT(ISNUMBER(I73)),"QUANTIDADE INVÁLIDA",IF(OR(I73&lt;=0,I73&lt;&gt;INT(I73)),"QUANTIDADE INVÁLIDA",IF(COUNTIFS($A$6:$A$505,A73,$G$6:$G$505,G73)&gt;1,"SKU/ENDEREÇO REPETIDO",IF(O73&gt;1,"SKU ESPALHADO","OK")))))))))</f>
        <v/>
      </c>
    </row>
    <row r="74">
      <c r="A74" s="20" t="n"/>
      <c r="B74" s="21">
        <f>IFERROR(IF(OR(A74="",L74&lt;&gt;"OK"),"",INDEX('Mapa de Endereços'!$A$6:$A$205,MATCH(A74,'Mapa de Endereços'!$F$6:$F$205,0))),"")</f>
        <v/>
      </c>
      <c r="C74" s="19">
        <f>IFERROR(IF(OR(A74="",L74&lt;&gt;"OK"),"",INDEX('Mapa de Endereços'!$B$6:$B$205,MATCH(A74,'Mapa de Endereços'!$F$6:$F$205,0))),"")</f>
        <v/>
      </c>
      <c r="D74" s="19">
        <f>IFERROR(IF(OR(A74="",L74&lt;&gt;"OK"),"",INDEX('Mapa de Endereços'!$C$6:$C$205,MATCH(A74,'Mapa de Endereços'!$F$6:$F$205,0))),"")</f>
        <v/>
      </c>
      <c r="E74" s="19">
        <f>IFERROR(IF(OR(A74="",L74&lt;&gt;"OK"),"",INDEX('Mapa de Endereços'!$D$6:$D$205,MATCH(A74,'Mapa de Endereços'!$F$6:$F$205,0))),"")</f>
        <v/>
      </c>
      <c r="F74" s="19">
        <f>IFERROR(IF(OR(A74="",L74&lt;&gt;"OK"),"",INDEX('Mapa de Endereços'!$E$6:$E$205,MATCH(A74,'Mapa de Endereços'!$F$6:$F$205,0))),"")</f>
        <v/>
      </c>
      <c r="G74" s="20" t="n"/>
      <c r="H74" s="20" t="n"/>
      <c r="I74" s="22" t="n"/>
      <c r="J74" s="21">
        <f>IF(OR(A74="",G74=""),"",A74&amp;"|"&amp;G74)</f>
        <v/>
      </c>
      <c r="K74" s="19" t="n"/>
      <c r="L74" s="21">
        <f>IFERROR(IF(A74="","",IF(COUNTIF('Mapa de Endereços'!$F$6:$F$205,A74)=0,"NÃO CADASTRADO",IF(COUNTIF('Mapa de Endereços'!$F$6:$F$205,A74)&gt;1,"ENDEREÇO DUPLICADO",IF(INDEX('Mapa de Endereços'!$G$6:$G$205,MATCH(A74,'Mapa de Endereços'!$F$6:$F$205,0))="Sim","OK",IF(INDEX('Mapa de Endereços'!$G$6:$G$205,MATCH(A74,'Mapa de Endereços'!$F$6:$F$205,0))="Não","INATIVO","ATIVO INVÁLIDO"))))),"NÃO CADASTRADO")</f>
        <v/>
      </c>
      <c r="M74" s="21">
        <f>IF(AND(A74="",G74="",H74="",I74=""),"",IF(OR(L74&lt;&gt;"OK",G74="",NOT(ISNUMBER(I74))),"Não",IF(AND(I74&gt;0,I74=INT(I74),COUNTIFS($A$6:$A$505,A74,$G$6:$G$505,G74)=1),"Sim","Não")))</f>
        <v/>
      </c>
      <c r="N74" s="21">
        <f>IF(M74&lt;&gt;"Sim","",--(COUNTIFS($G$6:G74,G74,$M$6:M74,"Sim")=1))</f>
        <v/>
      </c>
      <c r="O74" s="18">
        <f>IF(G74="","",COUNTIFS($G$6:$G$505,G74,$M$6:$M$505,"Sim"))</f>
        <v/>
      </c>
      <c r="P74" s="21">
        <f>IF(AND(A74="",G74="",H74="",I74=""),"",IF(A74="","INFORME ENDEREÇO",IF(L74&lt;&gt;"OK",L74,IF(G74="","INFORME SKU",IF(I74="","INFORME QUANTIDADE",IF(NOT(ISNUMBER(I74)),"QUANTIDADE INVÁLIDA",IF(OR(I74&lt;=0,I74&lt;&gt;INT(I74)),"QUANTIDADE INVÁLIDA",IF(COUNTIFS($A$6:$A$505,A74,$G$6:$G$505,G74)&gt;1,"SKU/ENDEREÇO REPETIDO",IF(O74&gt;1,"SKU ESPALHADO","OK")))))))))</f>
        <v/>
      </c>
    </row>
    <row r="75">
      <c r="A75" s="20" t="n"/>
      <c r="B75" s="21">
        <f>IFERROR(IF(OR(A75="",L75&lt;&gt;"OK"),"",INDEX('Mapa de Endereços'!$A$6:$A$205,MATCH(A75,'Mapa de Endereços'!$F$6:$F$205,0))),"")</f>
        <v/>
      </c>
      <c r="C75" s="19">
        <f>IFERROR(IF(OR(A75="",L75&lt;&gt;"OK"),"",INDEX('Mapa de Endereços'!$B$6:$B$205,MATCH(A75,'Mapa de Endereços'!$F$6:$F$205,0))),"")</f>
        <v/>
      </c>
      <c r="D75" s="19">
        <f>IFERROR(IF(OR(A75="",L75&lt;&gt;"OK"),"",INDEX('Mapa de Endereços'!$C$6:$C$205,MATCH(A75,'Mapa de Endereços'!$F$6:$F$205,0))),"")</f>
        <v/>
      </c>
      <c r="E75" s="19">
        <f>IFERROR(IF(OR(A75="",L75&lt;&gt;"OK"),"",INDEX('Mapa de Endereços'!$D$6:$D$205,MATCH(A75,'Mapa de Endereços'!$F$6:$F$205,0))),"")</f>
        <v/>
      </c>
      <c r="F75" s="19">
        <f>IFERROR(IF(OR(A75="",L75&lt;&gt;"OK"),"",INDEX('Mapa de Endereços'!$E$6:$E$205,MATCH(A75,'Mapa de Endereços'!$F$6:$F$205,0))),"")</f>
        <v/>
      </c>
      <c r="G75" s="20" t="n"/>
      <c r="H75" s="20" t="n"/>
      <c r="I75" s="22" t="n"/>
      <c r="J75" s="21">
        <f>IF(OR(A75="",G75=""),"",A75&amp;"|"&amp;G75)</f>
        <v/>
      </c>
      <c r="K75" s="19" t="n"/>
      <c r="L75" s="21">
        <f>IFERROR(IF(A75="","",IF(COUNTIF('Mapa de Endereços'!$F$6:$F$205,A75)=0,"NÃO CADASTRADO",IF(COUNTIF('Mapa de Endereços'!$F$6:$F$205,A75)&gt;1,"ENDEREÇO DUPLICADO",IF(INDEX('Mapa de Endereços'!$G$6:$G$205,MATCH(A75,'Mapa de Endereços'!$F$6:$F$205,0))="Sim","OK",IF(INDEX('Mapa de Endereços'!$G$6:$G$205,MATCH(A75,'Mapa de Endereços'!$F$6:$F$205,0))="Não","INATIVO","ATIVO INVÁLIDO"))))),"NÃO CADASTRADO")</f>
        <v/>
      </c>
      <c r="M75" s="21">
        <f>IF(AND(A75="",G75="",H75="",I75=""),"",IF(OR(L75&lt;&gt;"OK",G75="",NOT(ISNUMBER(I75))),"Não",IF(AND(I75&gt;0,I75=INT(I75),COUNTIFS($A$6:$A$505,A75,$G$6:$G$505,G75)=1),"Sim","Não")))</f>
        <v/>
      </c>
      <c r="N75" s="21">
        <f>IF(M75&lt;&gt;"Sim","",--(COUNTIFS($G$6:G75,G75,$M$6:M75,"Sim")=1))</f>
        <v/>
      </c>
      <c r="O75" s="18">
        <f>IF(G75="","",COUNTIFS($G$6:$G$505,G75,$M$6:$M$505,"Sim"))</f>
        <v/>
      </c>
      <c r="P75" s="21">
        <f>IF(AND(A75="",G75="",H75="",I75=""),"",IF(A75="","INFORME ENDEREÇO",IF(L75&lt;&gt;"OK",L75,IF(G75="","INFORME SKU",IF(I75="","INFORME QUANTIDADE",IF(NOT(ISNUMBER(I75)),"QUANTIDADE INVÁLIDA",IF(OR(I75&lt;=0,I75&lt;&gt;INT(I75)),"QUANTIDADE INVÁLIDA",IF(COUNTIFS($A$6:$A$505,A75,$G$6:$G$505,G75)&gt;1,"SKU/ENDEREÇO REPETIDO",IF(O75&gt;1,"SKU ESPALHADO","OK")))))))))</f>
        <v/>
      </c>
    </row>
    <row r="76">
      <c r="A76" s="20" t="n"/>
      <c r="B76" s="21">
        <f>IFERROR(IF(OR(A76="",L76&lt;&gt;"OK"),"",INDEX('Mapa de Endereços'!$A$6:$A$205,MATCH(A76,'Mapa de Endereços'!$F$6:$F$205,0))),"")</f>
        <v/>
      </c>
      <c r="C76" s="19">
        <f>IFERROR(IF(OR(A76="",L76&lt;&gt;"OK"),"",INDEX('Mapa de Endereços'!$B$6:$B$205,MATCH(A76,'Mapa de Endereços'!$F$6:$F$205,0))),"")</f>
        <v/>
      </c>
      <c r="D76" s="19">
        <f>IFERROR(IF(OR(A76="",L76&lt;&gt;"OK"),"",INDEX('Mapa de Endereços'!$C$6:$C$205,MATCH(A76,'Mapa de Endereços'!$F$6:$F$205,0))),"")</f>
        <v/>
      </c>
      <c r="E76" s="19">
        <f>IFERROR(IF(OR(A76="",L76&lt;&gt;"OK"),"",INDEX('Mapa de Endereços'!$D$6:$D$205,MATCH(A76,'Mapa de Endereços'!$F$6:$F$205,0))),"")</f>
        <v/>
      </c>
      <c r="F76" s="19">
        <f>IFERROR(IF(OR(A76="",L76&lt;&gt;"OK"),"",INDEX('Mapa de Endereços'!$E$6:$E$205,MATCH(A76,'Mapa de Endereços'!$F$6:$F$205,0))),"")</f>
        <v/>
      </c>
      <c r="G76" s="20" t="n"/>
      <c r="H76" s="20" t="n"/>
      <c r="I76" s="22" t="n"/>
      <c r="J76" s="21">
        <f>IF(OR(A76="",G76=""),"",A76&amp;"|"&amp;G76)</f>
        <v/>
      </c>
      <c r="K76" s="19" t="n"/>
      <c r="L76" s="21">
        <f>IFERROR(IF(A76="","",IF(COUNTIF('Mapa de Endereços'!$F$6:$F$205,A76)=0,"NÃO CADASTRADO",IF(COUNTIF('Mapa de Endereços'!$F$6:$F$205,A76)&gt;1,"ENDEREÇO DUPLICADO",IF(INDEX('Mapa de Endereços'!$G$6:$G$205,MATCH(A76,'Mapa de Endereços'!$F$6:$F$205,0))="Sim","OK",IF(INDEX('Mapa de Endereços'!$G$6:$G$205,MATCH(A76,'Mapa de Endereços'!$F$6:$F$205,0))="Não","INATIVO","ATIVO INVÁLIDO"))))),"NÃO CADASTRADO")</f>
        <v/>
      </c>
      <c r="M76" s="21">
        <f>IF(AND(A76="",G76="",H76="",I76=""),"",IF(OR(L76&lt;&gt;"OK",G76="",NOT(ISNUMBER(I76))),"Não",IF(AND(I76&gt;0,I76=INT(I76),COUNTIFS($A$6:$A$505,A76,$G$6:$G$505,G76)=1),"Sim","Não")))</f>
        <v/>
      </c>
      <c r="N76" s="21">
        <f>IF(M76&lt;&gt;"Sim","",--(COUNTIFS($G$6:G76,G76,$M$6:M76,"Sim")=1))</f>
        <v/>
      </c>
      <c r="O76" s="18">
        <f>IF(G76="","",COUNTIFS($G$6:$G$505,G76,$M$6:$M$505,"Sim"))</f>
        <v/>
      </c>
      <c r="P76" s="21">
        <f>IF(AND(A76="",G76="",H76="",I76=""),"",IF(A76="","INFORME ENDEREÇO",IF(L76&lt;&gt;"OK",L76,IF(G76="","INFORME SKU",IF(I76="","INFORME QUANTIDADE",IF(NOT(ISNUMBER(I76)),"QUANTIDADE INVÁLIDA",IF(OR(I76&lt;=0,I76&lt;&gt;INT(I76)),"QUANTIDADE INVÁLIDA",IF(COUNTIFS($A$6:$A$505,A76,$G$6:$G$505,G76)&gt;1,"SKU/ENDEREÇO REPETIDO",IF(O76&gt;1,"SKU ESPALHADO","OK")))))))))</f>
        <v/>
      </c>
    </row>
    <row r="77">
      <c r="A77" s="20" t="n"/>
      <c r="B77" s="21">
        <f>IFERROR(IF(OR(A77="",L77&lt;&gt;"OK"),"",INDEX('Mapa de Endereços'!$A$6:$A$205,MATCH(A77,'Mapa de Endereços'!$F$6:$F$205,0))),"")</f>
        <v/>
      </c>
      <c r="C77" s="19">
        <f>IFERROR(IF(OR(A77="",L77&lt;&gt;"OK"),"",INDEX('Mapa de Endereços'!$B$6:$B$205,MATCH(A77,'Mapa de Endereços'!$F$6:$F$205,0))),"")</f>
        <v/>
      </c>
      <c r="D77" s="19">
        <f>IFERROR(IF(OR(A77="",L77&lt;&gt;"OK"),"",INDEX('Mapa de Endereços'!$C$6:$C$205,MATCH(A77,'Mapa de Endereços'!$F$6:$F$205,0))),"")</f>
        <v/>
      </c>
      <c r="E77" s="19">
        <f>IFERROR(IF(OR(A77="",L77&lt;&gt;"OK"),"",INDEX('Mapa de Endereços'!$D$6:$D$205,MATCH(A77,'Mapa de Endereços'!$F$6:$F$205,0))),"")</f>
        <v/>
      </c>
      <c r="F77" s="19">
        <f>IFERROR(IF(OR(A77="",L77&lt;&gt;"OK"),"",INDEX('Mapa de Endereços'!$E$6:$E$205,MATCH(A77,'Mapa de Endereços'!$F$6:$F$205,0))),"")</f>
        <v/>
      </c>
      <c r="G77" s="20" t="n"/>
      <c r="H77" s="20" t="n"/>
      <c r="I77" s="22" t="n"/>
      <c r="J77" s="21">
        <f>IF(OR(A77="",G77=""),"",A77&amp;"|"&amp;G77)</f>
        <v/>
      </c>
      <c r="K77" s="19" t="n"/>
      <c r="L77" s="21">
        <f>IFERROR(IF(A77="","",IF(COUNTIF('Mapa de Endereços'!$F$6:$F$205,A77)=0,"NÃO CADASTRADO",IF(COUNTIF('Mapa de Endereços'!$F$6:$F$205,A77)&gt;1,"ENDEREÇO DUPLICADO",IF(INDEX('Mapa de Endereços'!$G$6:$G$205,MATCH(A77,'Mapa de Endereços'!$F$6:$F$205,0))="Sim","OK",IF(INDEX('Mapa de Endereços'!$G$6:$G$205,MATCH(A77,'Mapa de Endereços'!$F$6:$F$205,0))="Não","INATIVO","ATIVO INVÁLIDO"))))),"NÃO CADASTRADO")</f>
        <v/>
      </c>
      <c r="M77" s="21">
        <f>IF(AND(A77="",G77="",H77="",I77=""),"",IF(OR(L77&lt;&gt;"OK",G77="",NOT(ISNUMBER(I77))),"Não",IF(AND(I77&gt;0,I77=INT(I77),COUNTIFS($A$6:$A$505,A77,$G$6:$G$505,G77)=1),"Sim","Não")))</f>
        <v/>
      </c>
      <c r="N77" s="21">
        <f>IF(M77&lt;&gt;"Sim","",--(COUNTIFS($G$6:G77,G77,$M$6:M77,"Sim")=1))</f>
        <v/>
      </c>
      <c r="O77" s="18">
        <f>IF(G77="","",COUNTIFS($G$6:$G$505,G77,$M$6:$M$505,"Sim"))</f>
        <v/>
      </c>
      <c r="P77" s="21">
        <f>IF(AND(A77="",G77="",H77="",I77=""),"",IF(A77="","INFORME ENDEREÇO",IF(L77&lt;&gt;"OK",L77,IF(G77="","INFORME SKU",IF(I77="","INFORME QUANTIDADE",IF(NOT(ISNUMBER(I77)),"QUANTIDADE INVÁLIDA",IF(OR(I77&lt;=0,I77&lt;&gt;INT(I77)),"QUANTIDADE INVÁLIDA",IF(COUNTIFS($A$6:$A$505,A77,$G$6:$G$505,G77)&gt;1,"SKU/ENDEREÇO REPETIDO",IF(O77&gt;1,"SKU ESPALHADO","OK")))))))))</f>
        <v/>
      </c>
    </row>
    <row r="78">
      <c r="A78" s="20" t="n"/>
      <c r="B78" s="21">
        <f>IFERROR(IF(OR(A78="",L78&lt;&gt;"OK"),"",INDEX('Mapa de Endereços'!$A$6:$A$205,MATCH(A78,'Mapa de Endereços'!$F$6:$F$205,0))),"")</f>
        <v/>
      </c>
      <c r="C78" s="19">
        <f>IFERROR(IF(OR(A78="",L78&lt;&gt;"OK"),"",INDEX('Mapa de Endereços'!$B$6:$B$205,MATCH(A78,'Mapa de Endereços'!$F$6:$F$205,0))),"")</f>
        <v/>
      </c>
      <c r="D78" s="19">
        <f>IFERROR(IF(OR(A78="",L78&lt;&gt;"OK"),"",INDEX('Mapa de Endereços'!$C$6:$C$205,MATCH(A78,'Mapa de Endereços'!$F$6:$F$205,0))),"")</f>
        <v/>
      </c>
      <c r="E78" s="19">
        <f>IFERROR(IF(OR(A78="",L78&lt;&gt;"OK"),"",INDEX('Mapa de Endereços'!$D$6:$D$205,MATCH(A78,'Mapa de Endereços'!$F$6:$F$205,0))),"")</f>
        <v/>
      </c>
      <c r="F78" s="19">
        <f>IFERROR(IF(OR(A78="",L78&lt;&gt;"OK"),"",INDEX('Mapa de Endereços'!$E$6:$E$205,MATCH(A78,'Mapa de Endereços'!$F$6:$F$205,0))),"")</f>
        <v/>
      </c>
      <c r="G78" s="20" t="n"/>
      <c r="H78" s="20" t="n"/>
      <c r="I78" s="22" t="n"/>
      <c r="J78" s="21">
        <f>IF(OR(A78="",G78=""),"",A78&amp;"|"&amp;G78)</f>
        <v/>
      </c>
      <c r="K78" s="19" t="n"/>
      <c r="L78" s="21">
        <f>IFERROR(IF(A78="","",IF(COUNTIF('Mapa de Endereços'!$F$6:$F$205,A78)=0,"NÃO CADASTRADO",IF(COUNTIF('Mapa de Endereços'!$F$6:$F$205,A78)&gt;1,"ENDEREÇO DUPLICADO",IF(INDEX('Mapa de Endereços'!$G$6:$G$205,MATCH(A78,'Mapa de Endereços'!$F$6:$F$205,0))="Sim","OK",IF(INDEX('Mapa de Endereços'!$G$6:$G$205,MATCH(A78,'Mapa de Endereços'!$F$6:$F$205,0))="Não","INATIVO","ATIVO INVÁLIDO"))))),"NÃO CADASTRADO")</f>
        <v/>
      </c>
      <c r="M78" s="21">
        <f>IF(AND(A78="",G78="",H78="",I78=""),"",IF(OR(L78&lt;&gt;"OK",G78="",NOT(ISNUMBER(I78))),"Não",IF(AND(I78&gt;0,I78=INT(I78),COUNTIFS($A$6:$A$505,A78,$G$6:$G$505,G78)=1),"Sim","Não")))</f>
        <v/>
      </c>
      <c r="N78" s="21">
        <f>IF(M78&lt;&gt;"Sim","",--(COUNTIFS($G$6:G78,G78,$M$6:M78,"Sim")=1))</f>
        <v/>
      </c>
      <c r="O78" s="18">
        <f>IF(G78="","",COUNTIFS($G$6:$G$505,G78,$M$6:$M$505,"Sim"))</f>
        <v/>
      </c>
      <c r="P78" s="21">
        <f>IF(AND(A78="",G78="",H78="",I78=""),"",IF(A78="","INFORME ENDEREÇO",IF(L78&lt;&gt;"OK",L78,IF(G78="","INFORME SKU",IF(I78="","INFORME QUANTIDADE",IF(NOT(ISNUMBER(I78)),"QUANTIDADE INVÁLIDA",IF(OR(I78&lt;=0,I78&lt;&gt;INT(I78)),"QUANTIDADE INVÁLIDA",IF(COUNTIFS($A$6:$A$505,A78,$G$6:$G$505,G78)&gt;1,"SKU/ENDEREÇO REPETIDO",IF(O78&gt;1,"SKU ESPALHADO","OK")))))))))</f>
        <v/>
      </c>
    </row>
    <row r="79">
      <c r="A79" s="20" t="n"/>
      <c r="B79" s="21">
        <f>IFERROR(IF(OR(A79="",L79&lt;&gt;"OK"),"",INDEX('Mapa de Endereços'!$A$6:$A$205,MATCH(A79,'Mapa de Endereços'!$F$6:$F$205,0))),"")</f>
        <v/>
      </c>
      <c r="C79" s="19">
        <f>IFERROR(IF(OR(A79="",L79&lt;&gt;"OK"),"",INDEX('Mapa de Endereços'!$B$6:$B$205,MATCH(A79,'Mapa de Endereços'!$F$6:$F$205,0))),"")</f>
        <v/>
      </c>
      <c r="D79" s="19">
        <f>IFERROR(IF(OR(A79="",L79&lt;&gt;"OK"),"",INDEX('Mapa de Endereços'!$C$6:$C$205,MATCH(A79,'Mapa de Endereços'!$F$6:$F$205,0))),"")</f>
        <v/>
      </c>
      <c r="E79" s="19">
        <f>IFERROR(IF(OR(A79="",L79&lt;&gt;"OK"),"",INDEX('Mapa de Endereços'!$D$6:$D$205,MATCH(A79,'Mapa de Endereços'!$F$6:$F$205,0))),"")</f>
        <v/>
      </c>
      <c r="F79" s="19">
        <f>IFERROR(IF(OR(A79="",L79&lt;&gt;"OK"),"",INDEX('Mapa de Endereços'!$E$6:$E$205,MATCH(A79,'Mapa de Endereços'!$F$6:$F$205,0))),"")</f>
        <v/>
      </c>
      <c r="G79" s="20" t="n"/>
      <c r="H79" s="20" t="n"/>
      <c r="I79" s="22" t="n"/>
      <c r="J79" s="21">
        <f>IF(OR(A79="",G79=""),"",A79&amp;"|"&amp;G79)</f>
        <v/>
      </c>
      <c r="K79" s="19" t="n"/>
      <c r="L79" s="21">
        <f>IFERROR(IF(A79="","",IF(COUNTIF('Mapa de Endereços'!$F$6:$F$205,A79)=0,"NÃO CADASTRADO",IF(COUNTIF('Mapa de Endereços'!$F$6:$F$205,A79)&gt;1,"ENDEREÇO DUPLICADO",IF(INDEX('Mapa de Endereços'!$G$6:$G$205,MATCH(A79,'Mapa de Endereços'!$F$6:$F$205,0))="Sim","OK",IF(INDEX('Mapa de Endereços'!$G$6:$G$205,MATCH(A79,'Mapa de Endereços'!$F$6:$F$205,0))="Não","INATIVO","ATIVO INVÁLIDO"))))),"NÃO CADASTRADO")</f>
        <v/>
      </c>
      <c r="M79" s="21">
        <f>IF(AND(A79="",G79="",H79="",I79=""),"",IF(OR(L79&lt;&gt;"OK",G79="",NOT(ISNUMBER(I79))),"Não",IF(AND(I79&gt;0,I79=INT(I79),COUNTIFS($A$6:$A$505,A79,$G$6:$G$505,G79)=1),"Sim","Não")))</f>
        <v/>
      </c>
      <c r="N79" s="21">
        <f>IF(M79&lt;&gt;"Sim","",--(COUNTIFS($G$6:G79,G79,$M$6:M79,"Sim")=1))</f>
        <v/>
      </c>
      <c r="O79" s="18">
        <f>IF(G79="","",COUNTIFS($G$6:$G$505,G79,$M$6:$M$505,"Sim"))</f>
        <v/>
      </c>
      <c r="P79" s="21">
        <f>IF(AND(A79="",G79="",H79="",I79=""),"",IF(A79="","INFORME ENDEREÇO",IF(L79&lt;&gt;"OK",L79,IF(G79="","INFORME SKU",IF(I79="","INFORME QUANTIDADE",IF(NOT(ISNUMBER(I79)),"QUANTIDADE INVÁLIDA",IF(OR(I79&lt;=0,I79&lt;&gt;INT(I79)),"QUANTIDADE INVÁLIDA",IF(COUNTIFS($A$6:$A$505,A79,$G$6:$G$505,G79)&gt;1,"SKU/ENDEREÇO REPETIDO",IF(O79&gt;1,"SKU ESPALHADO","OK")))))))))</f>
        <v/>
      </c>
    </row>
    <row r="80">
      <c r="A80" s="20" t="n"/>
      <c r="B80" s="21">
        <f>IFERROR(IF(OR(A80="",L80&lt;&gt;"OK"),"",INDEX('Mapa de Endereços'!$A$6:$A$205,MATCH(A80,'Mapa de Endereços'!$F$6:$F$205,0))),"")</f>
        <v/>
      </c>
      <c r="C80" s="19">
        <f>IFERROR(IF(OR(A80="",L80&lt;&gt;"OK"),"",INDEX('Mapa de Endereços'!$B$6:$B$205,MATCH(A80,'Mapa de Endereços'!$F$6:$F$205,0))),"")</f>
        <v/>
      </c>
      <c r="D80" s="19">
        <f>IFERROR(IF(OR(A80="",L80&lt;&gt;"OK"),"",INDEX('Mapa de Endereços'!$C$6:$C$205,MATCH(A80,'Mapa de Endereços'!$F$6:$F$205,0))),"")</f>
        <v/>
      </c>
      <c r="E80" s="19">
        <f>IFERROR(IF(OR(A80="",L80&lt;&gt;"OK"),"",INDEX('Mapa de Endereços'!$D$6:$D$205,MATCH(A80,'Mapa de Endereços'!$F$6:$F$205,0))),"")</f>
        <v/>
      </c>
      <c r="F80" s="19">
        <f>IFERROR(IF(OR(A80="",L80&lt;&gt;"OK"),"",INDEX('Mapa de Endereços'!$E$6:$E$205,MATCH(A80,'Mapa de Endereços'!$F$6:$F$205,0))),"")</f>
        <v/>
      </c>
      <c r="G80" s="20" t="n"/>
      <c r="H80" s="20" t="n"/>
      <c r="I80" s="22" t="n"/>
      <c r="J80" s="21">
        <f>IF(OR(A80="",G80=""),"",A80&amp;"|"&amp;G80)</f>
        <v/>
      </c>
      <c r="K80" s="19" t="n"/>
      <c r="L80" s="21">
        <f>IFERROR(IF(A80="","",IF(COUNTIF('Mapa de Endereços'!$F$6:$F$205,A80)=0,"NÃO CADASTRADO",IF(COUNTIF('Mapa de Endereços'!$F$6:$F$205,A80)&gt;1,"ENDEREÇO DUPLICADO",IF(INDEX('Mapa de Endereços'!$G$6:$G$205,MATCH(A80,'Mapa de Endereços'!$F$6:$F$205,0))="Sim","OK",IF(INDEX('Mapa de Endereços'!$G$6:$G$205,MATCH(A80,'Mapa de Endereços'!$F$6:$F$205,0))="Não","INATIVO","ATIVO INVÁLIDO"))))),"NÃO CADASTRADO")</f>
        <v/>
      </c>
      <c r="M80" s="21">
        <f>IF(AND(A80="",G80="",H80="",I80=""),"",IF(OR(L80&lt;&gt;"OK",G80="",NOT(ISNUMBER(I80))),"Não",IF(AND(I80&gt;0,I80=INT(I80),COUNTIFS($A$6:$A$505,A80,$G$6:$G$505,G80)=1),"Sim","Não")))</f>
        <v/>
      </c>
      <c r="N80" s="21">
        <f>IF(M80&lt;&gt;"Sim","",--(COUNTIFS($G$6:G80,G80,$M$6:M80,"Sim")=1))</f>
        <v/>
      </c>
      <c r="O80" s="18">
        <f>IF(G80="","",COUNTIFS($G$6:$G$505,G80,$M$6:$M$505,"Sim"))</f>
        <v/>
      </c>
      <c r="P80" s="21">
        <f>IF(AND(A80="",G80="",H80="",I80=""),"",IF(A80="","INFORME ENDEREÇO",IF(L80&lt;&gt;"OK",L80,IF(G80="","INFORME SKU",IF(I80="","INFORME QUANTIDADE",IF(NOT(ISNUMBER(I80)),"QUANTIDADE INVÁLIDA",IF(OR(I80&lt;=0,I80&lt;&gt;INT(I80)),"QUANTIDADE INVÁLIDA",IF(COUNTIFS($A$6:$A$505,A80,$G$6:$G$505,G80)&gt;1,"SKU/ENDEREÇO REPETIDO",IF(O80&gt;1,"SKU ESPALHADO","OK")))))))))</f>
        <v/>
      </c>
    </row>
    <row r="81">
      <c r="A81" s="20" t="n"/>
      <c r="B81" s="21">
        <f>IFERROR(IF(OR(A81="",L81&lt;&gt;"OK"),"",INDEX('Mapa de Endereços'!$A$6:$A$205,MATCH(A81,'Mapa de Endereços'!$F$6:$F$205,0))),"")</f>
        <v/>
      </c>
      <c r="C81" s="19">
        <f>IFERROR(IF(OR(A81="",L81&lt;&gt;"OK"),"",INDEX('Mapa de Endereços'!$B$6:$B$205,MATCH(A81,'Mapa de Endereços'!$F$6:$F$205,0))),"")</f>
        <v/>
      </c>
      <c r="D81" s="19">
        <f>IFERROR(IF(OR(A81="",L81&lt;&gt;"OK"),"",INDEX('Mapa de Endereços'!$C$6:$C$205,MATCH(A81,'Mapa de Endereços'!$F$6:$F$205,0))),"")</f>
        <v/>
      </c>
      <c r="E81" s="19">
        <f>IFERROR(IF(OR(A81="",L81&lt;&gt;"OK"),"",INDEX('Mapa de Endereços'!$D$6:$D$205,MATCH(A81,'Mapa de Endereços'!$F$6:$F$205,0))),"")</f>
        <v/>
      </c>
      <c r="F81" s="19">
        <f>IFERROR(IF(OR(A81="",L81&lt;&gt;"OK"),"",INDEX('Mapa de Endereços'!$E$6:$E$205,MATCH(A81,'Mapa de Endereços'!$F$6:$F$205,0))),"")</f>
        <v/>
      </c>
      <c r="G81" s="20" t="n"/>
      <c r="H81" s="20" t="n"/>
      <c r="I81" s="22" t="n"/>
      <c r="J81" s="21">
        <f>IF(OR(A81="",G81=""),"",A81&amp;"|"&amp;G81)</f>
        <v/>
      </c>
      <c r="K81" s="19" t="n"/>
      <c r="L81" s="21">
        <f>IFERROR(IF(A81="","",IF(COUNTIF('Mapa de Endereços'!$F$6:$F$205,A81)=0,"NÃO CADASTRADO",IF(COUNTIF('Mapa de Endereços'!$F$6:$F$205,A81)&gt;1,"ENDEREÇO DUPLICADO",IF(INDEX('Mapa de Endereços'!$G$6:$G$205,MATCH(A81,'Mapa de Endereços'!$F$6:$F$205,0))="Sim","OK",IF(INDEX('Mapa de Endereços'!$G$6:$G$205,MATCH(A81,'Mapa de Endereços'!$F$6:$F$205,0))="Não","INATIVO","ATIVO INVÁLIDO"))))),"NÃO CADASTRADO")</f>
        <v/>
      </c>
      <c r="M81" s="21">
        <f>IF(AND(A81="",G81="",H81="",I81=""),"",IF(OR(L81&lt;&gt;"OK",G81="",NOT(ISNUMBER(I81))),"Não",IF(AND(I81&gt;0,I81=INT(I81),COUNTIFS($A$6:$A$505,A81,$G$6:$G$505,G81)=1),"Sim","Não")))</f>
        <v/>
      </c>
      <c r="N81" s="21">
        <f>IF(M81&lt;&gt;"Sim","",--(COUNTIFS($G$6:G81,G81,$M$6:M81,"Sim")=1))</f>
        <v/>
      </c>
      <c r="O81" s="18">
        <f>IF(G81="","",COUNTIFS($G$6:$G$505,G81,$M$6:$M$505,"Sim"))</f>
        <v/>
      </c>
      <c r="P81" s="21">
        <f>IF(AND(A81="",G81="",H81="",I81=""),"",IF(A81="","INFORME ENDEREÇO",IF(L81&lt;&gt;"OK",L81,IF(G81="","INFORME SKU",IF(I81="","INFORME QUANTIDADE",IF(NOT(ISNUMBER(I81)),"QUANTIDADE INVÁLIDA",IF(OR(I81&lt;=0,I81&lt;&gt;INT(I81)),"QUANTIDADE INVÁLIDA",IF(COUNTIFS($A$6:$A$505,A81,$G$6:$G$505,G81)&gt;1,"SKU/ENDEREÇO REPETIDO",IF(O81&gt;1,"SKU ESPALHADO","OK")))))))))</f>
        <v/>
      </c>
    </row>
    <row r="82">
      <c r="A82" s="20" t="n"/>
      <c r="B82" s="21">
        <f>IFERROR(IF(OR(A82="",L82&lt;&gt;"OK"),"",INDEX('Mapa de Endereços'!$A$6:$A$205,MATCH(A82,'Mapa de Endereços'!$F$6:$F$205,0))),"")</f>
        <v/>
      </c>
      <c r="C82" s="19">
        <f>IFERROR(IF(OR(A82="",L82&lt;&gt;"OK"),"",INDEX('Mapa de Endereços'!$B$6:$B$205,MATCH(A82,'Mapa de Endereços'!$F$6:$F$205,0))),"")</f>
        <v/>
      </c>
      <c r="D82" s="19">
        <f>IFERROR(IF(OR(A82="",L82&lt;&gt;"OK"),"",INDEX('Mapa de Endereços'!$C$6:$C$205,MATCH(A82,'Mapa de Endereços'!$F$6:$F$205,0))),"")</f>
        <v/>
      </c>
      <c r="E82" s="19">
        <f>IFERROR(IF(OR(A82="",L82&lt;&gt;"OK"),"",INDEX('Mapa de Endereços'!$D$6:$D$205,MATCH(A82,'Mapa de Endereços'!$F$6:$F$205,0))),"")</f>
        <v/>
      </c>
      <c r="F82" s="19">
        <f>IFERROR(IF(OR(A82="",L82&lt;&gt;"OK"),"",INDEX('Mapa de Endereços'!$E$6:$E$205,MATCH(A82,'Mapa de Endereços'!$F$6:$F$205,0))),"")</f>
        <v/>
      </c>
      <c r="G82" s="20" t="n"/>
      <c r="H82" s="20" t="n"/>
      <c r="I82" s="22" t="n"/>
      <c r="J82" s="21">
        <f>IF(OR(A82="",G82=""),"",A82&amp;"|"&amp;G82)</f>
        <v/>
      </c>
      <c r="K82" s="19" t="n"/>
      <c r="L82" s="21">
        <f>IFERROR(IF(A82="","",IF(COUNTIF('Mapa de Endereços'!$F$6:$F$205,A82)=0,"NÃO CADASTRADO",IF(COUNTIF('Mapa de Endereços'!$F$6:$F$205,A82)&gt;1,"ENDEREÇO DUPLICADO",IF(INDEX('Mapa de Endereços'!$G$6:$G$205,MATCH(A82,'Mapa de Endereços'!$F$6:$F$205,0))="Sim","OK",IF(INDEX('Mapa de Endereços'!$G$6:$G$205,MATCH(A82,'Mapa de Endereços'!$F$6:$F$205,0))="Não","INATIVO","ATIVO INVÁLIDO"))))),"NÃO CADASTRADO")</f>
        <v/>
      </c>
      <c r="M82" s="21">
        <f>IF(AND(A82="",G82="",H82="",I82=""),"",IF(OR(L82&lt;&gt;"OK",G82="",NOT(ISNUMBER(I82))),"Não",IF(AND(I82&gt;0,I82=INT(I82),COUNTIFS($A$6:$A$505,A82,$G$6:$G$505,G82)=1),"Sim","Não")))</f>
        <v/>
      </c>
      <c r="N82" s="21">
        <f>IF(M82&lt;&gt;"Sim","",--(COUNTIFS($G$6:G82,G82,$M$6:M82,"Sim")=1))</f>
        <v/>
      </c>
      <c r="O82" s="18">
        <f>IF(G82="","",COUNTIFS($G$6:$G$505,G82,$M$6:$M$505,"Sim"))</f>
        <v/>
      </c>
      <c r="P82" s="21">
        <f>IF(AND(A82="",G82="",H82="",I82=""),"",IF(A82="","INFORME ENDEREÇO",IF(L82&lt;&gt;"OK",L82,IF(G82="","INFORME SKU",IF(I82="","INFORME QUANTIDADE",IF(NOT(ISNUMBER(I82)),"QUANTIDADE INVÁLIDA",IF(OR(I82&lt;=0,I82&lt;&gt;INT(I82)),"QUANTIDADE INVÁLIDA",IF(COUNTIFS($A$6:$A$505,A82,$G$6:$G$505,G82)&gt;1,"SKU/ENDEREÇO REPETIDO",IF(O82&gt;1,"SKU ESPALHADO","OK")))))))))</f>
        <v/>
      </c>
    </row>
    <row r="83">
      <c r="A83" s="20" t="n"/>
      <c r="B83" s="21">
        <f>IFERROR(IF(OR(A83="",L83&lt;&gt;"OK"),"",INDEX('Mapa de Endereços'!$A$6:$A$205,MATCH(A83,'Mapa de Endereços'!$F$6:$F$205,0))),"")</f>
        <v/>
      </c>
      <c r="C83" s="19">
        <f>IFERROR(IF(OR(A83="",L83&lt;&gt;"OK"),"",INDEX('Mapa de Endereços'!$B$6:$B$205,MATCH(A83,'Mapa de Endereços'!$F$6:$F$205,0))),"")</f>
        <v/>
      </c>
      <c r="D83" s="19">
        <f>IFERROR(IF(OR(A83="",L83&lt;&gt;"OK"),"",INDEX('Mapa de Endereços'!$C$6:$C$205,MATCH(A83,'Mapa de Endereços'!$F$6:$F$205,0))),"")</f>
        <v/>
      </c>
      <c r="E83" s="19">
        <f>IFERROR(IF(OR(A83="",L83&lt;&gt;"OK"),"",INDEX('Mapa de Endereços'!$D$6:$D$205,MATCH(A83,'Mapa de Endereços'!$F$6:$F$205,0))),"")</f>
        <v/>
      </c>
      <c r="F83" s="19">
        <f>IFERROR(IF(OR(A83="",L83&lt;&gt;"OK"),"",INDEX('Mapa de Endereços'!$E$6:$E$205,MATCH(A83,'Mapa de Endereços'!$F$6:$F$205,0))),"")</f>
        <v/>
      </c>
      <c r="G83" s="20" t="n"/>
      <c r="H83" s="20" t="n"/>
      <c r="I83" s="22" t="n"/>
      <c r="J83" s="21">
        <f>IF(OR(A83="",G83=""),"",A83&amp;"|"&amp;G83)</f>
        <v/>
      </c>
      <c r="K83" s="19" t="n"/>
      <c r="L83" s="21">
        <f>IFERROR(IF(A83="","",IF(COUNTIF('Mapa de Endereços'!$F$6:$F$205,A83)=0,"NÃO CADASTRADO",IF(COUNTIF('Mapa de Endereços'!$F$6:$F$205,A83)&gt;1,"ENDEREÇO DUPLICADO",IF(INDEX('Mapa de Endereços'!$G$6:$G$205,MATCH(A83,'Mapa de Endereços'!$F$6:$F$205,0))="Sim","OK",IF(INDEX('Mapa de Endereços'!$G$6:$G$205,MATCH(A83,'Mapa de Endereços'!$F$6:$F$205,0))="Não","INATIVO","ATIVO INVÁLIDO"))))),"NÃO CADASTRADO")</f>
        <v/>
      </c>
      <c r="M83" s="21">
        <f>IF(AND(A83="",G83="",H83="",I83=""),"",IF(OR(L83&lt;&gt;"OK",G83="",NOT(ISNUMBER(I83))),"Não",IF(AND(I83&gt;0,I83=INT(I83),COUNTIFS($A$6:$A$505,A83,$G$6:$G$505,G83)=1),"Sim","Não")))</f>
        <v/>
      </c>
      <c r="N83" s="21">
        <f>IF(M83&lt;&gt;"Sim","",--(COUNTIFS($G$6:G83,G83,$M$6:M83,"Sim")=1))</f>
        <v/>
      </c>
      <c r="O83" s="18">
        <f>IF(G83="","",COUNTIFS($G$6:$G$505,G83,$M$6:$M$505,"Sim"))</f>
        <v/>
      </c>
      <c r="P83" s="21">
        <f>IF(AND(A83="",G83="",H83="",I83=""),"",IF(A83="","INFORME ENDEREÇO",IF(L83&lt;&gt;"OK",L83,IF(G83="","INFORME SKU",IF(I83="","INFORME QUANTIDADE",IF(NOT(ISNUMBER(I83)),"QUANTIDADE INVÁLIDA",IF(OR(I83&lt;=0,I83&lt;&gt;INT(I83)),"QUANTIDADE INVÁLIDA",IF(COUNTIFS($A$6:$A$505,A83,$G$6:$G$505,G83)&gt;1,"SKU/ENDEREÇO REPETIDO",IF(O83&gt;1,"SKU ESPALHADO","OK")))))))))</f>
        <v/>
      </c>
    </row>
    <row r="84">
      <c r="A84" s="20" t="n"/>
      <c r="B84" s="21">
        <f>IFERROR(IF(OR(A84="",L84&lt;&gt;"OK"),"",INDEX('Mapa de Endereços'!$A$6:$A$205,MATCH(A84,'Mapa de Endereços'!$F$6:$F$205,0))),"")</f>
        <v/>
      </c>
      <c r="C84" s="19">
        <f>IFERROR(IF(OR(A84="",L84&lt;&gt;"OK"),"",INDEX('Mapa de Endereços'!$B$6:$B$205,MATCH(A84,'Mapa de Endereços'!$F$6:$F$205,0))),"")</f>
        <v/>
      </c>
      <c r="D84" s="19">
        <f>IFERROR(IF(OR(A84="",L84&lt;&gt;"OK"),"",INDEX('Mapa de Endereços'!$C$6:$C$205,MATCH(A84,'Mapa de Endereços'!$F$6:$F$205,0))),"")</f>
        <v/>
      </c>
      <c r="E84" s="19">
        <f>IFERROR(IF(OR(A84="",L84&lt;&gt;"OK"),"",INDEX('Mapa de Endereços'!$D$6:$D$205,MATCH(A84,'Mapa de Endereços'!$F$6:$F$205,0))),"")</f>
        <v/>
      </c>
      <c r="F84" s="19">
        <f>IFERROR(IF(OR(A84="",L84&lt;&gt;"OK"),"",INDEX('Mapa de Endereços'!$E$6:$E$205,MATCH(A84,'Mapa de Endereços'!$F$6:$F$205,0))),"")</f>
        <v/>
      </c>
      <c r="G84" s="20" t="n"/>
      <c r="H84" s="20" t="n"/>
      <c r="I84" s="22" t="n"/>
      <c r="J84" s="21">
        <f>IF(OR(A84="",G84=""),"",A84&amp;"|"&amp;G84)</f>
        <v/>
      </c>
      <c r="K84" s="19" t="n"/>
      <c r="L84" s="21">
        <f>IFERROR(IF(A84="","",IF(COUNTIF('Mapa de Endereços'!$F$6:$F$205,A84)=0,"NÃO CADASTRADO",IF(COUNTIF('Mapa de Endereços'!$F$6:$F$205,A84)&gt;1,"ENDEREÇO DUPLICADO",IF(INDEX('Mapa de Endereços'!$G$6:$G$205,MATCH(A84,'Mapa de Endereços'!$F$6:$F$205,0))="Sim","OK",IF(INDEX('Mapa de Endereços'!$G$6:$G$205,MATCH(A84,'Mapa de Endereços'!$F$6:$F$205,0))="Não","INATIVO","ATIVO INVÁLIDO"))))),"NÃO CADASTRADO")</f>
        <v/>
      </c>
      <c r="M84" s="21">
        <f>IF(AND(A84="",G84="",H84="",I84=""),"",IF(OR(L84&lt;&gt;"OK",G84="",NOT(ISNUMBER(I84))),"Não",IF(AND(I84&gt;0,I84=INT(I84),COUNTIFS($A$6:$A$505,A84,$G$6:$G$505,G84)=1),"Sim","Não")))</f>
        <v/>
      </c>
      <c r="N84" s="21">
        <f>IF(M84&lt;&gt;"Sim","",--(COUNTIFS($G$6:G84,G84,$M$6:M84,"Sim")=1))</f>
        <v/>
      </c>
      <c r="O84" s="18">
        <f>IF(G84="","",COUNTIFS($G$6:$G$505,G84,$M$6:$M$505,"Sim"))</f>
        <v/>
      </c>
      <c r="P84" s="21">
        <f>IF(AND(A84="",G84="",H84="",I84=""),"",IF(A84="","INFORME ENDEREÇO",IF(L84&lt;&gt;"OK",L84,IF(G84="","INFORME SKU",IF(I84="","INFORME QUANTIDADE",IF(NOT(ISNUMBER(I84)),"QUANTIDADE INVÁLIDA",IF(OR(I84&lt;=0,I84&lt;&gt;INT(I84)),"QUANTIDADE INVÁLIDA",IF(COUNTIFS($A$6:$A$505,A84,$G$6:$G$505,G84)&gt;1,"SKU/ENDEREÇO REPETIDO",IF(O84&gt;1,"SKU ESPALHADO","OK")))))))))</f>
        <v/>
      </c>
    </row>
    <row r="85">
      <c r="A85" s="20" t="n"/>
      <c r="B85" s="21">
        <f>IFERROR(IF(OR(A85="",L85&lt;&gt;"OK"),"",INDEX('Mapa de Endereços'!$A$6:$A$205,MATCH(A85,'Mapa de Endereços'!$F$6:$F$205,0))),"")</f>
        <v/>
      </c>
      <c r="C85" s="19">
        <f>IFERROR(IF(OR(A85="",L85&lt;&gt;"OK"),"",INDEX('Mapa de Endereços'!$B$6:$B$205,MATCH(A85,'Mapa de Endereços'!$F$6:$F$205,0))),"")</f>
        <v/>
      </c>
      <c r="D85" s="19">
        <f>IFERROR(IF(OR(A85="",L85&lt;&gt;"OK"),"",INDEX('Mapa de Endereços'!$C$6:$C$205,MATCH(A85,'Mapa de Endereços'!$F$6:$F$205,0))),"")</f>
        <v/>
      </c>
      <c r="E85" s="19">
        <f>IFERROR(IF(OR(A85="",L85&lt;&gt;"OK"),"",INDEX('Mapa de Endereços'!$D$6:$D$205,MATCH(A85,'Mapa de Endereços'!$F$6:$F$205,0))),"")</f>
        <v/>
      </c>
      <c r="F85" s="19">
        <f>IFERROR(IF(OR(A85="",L85&lt;&gt;"OK"),"",INDEX('Mapa de Endereços'!$E$6:$E$205,MATCH(A85,'Mapa de Endereços'!$F$6:$F$205,0))),"")</f>
        <v/>
      </c>
      <c r="G85" s="20" t="n"/>
      <c r="H85" s="20" t="n"/>
      <c r="I85" s="22" t="n"/>
      <c r="J85" s="21">
        <f>IF(OR(A85="",G85=""),"",A85&amp;"|"&amp;G85)</f>
        <v/>
      </c>
      <c r="K85" s="19" t="n"/>
      <c r="L85" s="21">
        <f>IFERROR(IF(A85="","",IF(COUNTIF('Mapa de Endereços'!$F$6:$F$205,A85)=0,"NÃO CADASTRADO",IF(COUNTIF('Mapa de Endereços'!$F$6:$F$205,A85)&gt;1,"ENDEREÇO DUPLICADO",IF(INDEX('Mapa de Endereços'!$G$6:$G$205,MATCH(A85,'Mapa de Endereços'!$F$6:$F$205,0))="Sim","OK",IF(INDEX('Mapa de Endereços'!$G$6:$G$205,MATCH(A85,'Mapa de Endereços'!$F$6:$F$205,0))="Não","INATIVO","ATIVO INVÁLIDO"))))),"NÃO CADASTRADO")</f>
        <v/>
      </c>
      <c r="M85" s="21">
        <f>IF(AND(A85="",G85="",H85="",I85=""),"",IF(OR(L85&lt;&gt;"OK",G85="",NOT(ISNUMBER(I85))),"Não",IF(AND(I85&gt;0,I85=INT(I85),COUNTIFS($A$6:$A$505,A85,$G$6:$G$505,G85)=1),"Sim","Não")))</f>
        <v/>
      </c>
      <c r="N85" s="21">
        <f>IF(M85&lt;&gt;"Sim","",--(COUNTIFS($G$6:G85,G85,$M$6:M85,"Sim")=1))</f>
        <v/>
      </c>
      <c r="O85" s="18">
        <f>IF(G85="","",COUNTIFS($G$6:$G$505,G85,$M$6:$M$505,"Sim"))</f>
        <v/>
      </c>
      <c r="P85" s="21">
        <f>IF(AND(A85="",G85="",H85="",I85=""),"",IF(A85="","INFORME ENDEREÇO",IF(L85&lt;&gt;"OK",L85,IF(G85="","INFORME SKU",IF(I85="","INFORME QUANTIDADE",IF(NOT(ISNUMBER(I85)),"QUANTIDADE INVÁLIDA",IF(OR(I85&lt;=0,I85&lt;&gt;INT(I85)),"QUANTIDADE INVÁLIDA",IF(COUNTIFS($A$6:$A$505,A85,$G$6:$G$505,G85)&gt;1,"SKU/ENDEREÇO REPETIDO",IF(O85&gt;1,"SKU ESPALHADO","OK")))))))))</f>
        <v/>
      </c>
    </row>
    <row r="86">
      <c r="A86" s="20" t="n"/>
      <c r="B86" s="21">
        <f>IFERROR(IF(OR(A86="",L86&lt;&gt;"OK"),"",INDEX('Mapa de Endereços'!$A$6:$A$205,MATCH(A86,'Mapa de Endereços'!$F$6:$F$205,0))),"")</f>
        <v/>
      </c>
      <c r="C86" s="19">
        <f>IFERROR(IF(OR(A86="",L86&lt;&gt;"OK"),"",INDEX('Mapa de Endereços'!$B$6:$B$205,MATCH(A86,'Mapa de Endereços'!$F$6:$F$205,0))),"")</f>
        <v/>
      </c>
      <c r="D86" s="19">
        <f>IFERROR(IF(OR(A86="",L86&lt;&gt;"OK"),"",INDEX('Mapa de Endereços'!$C$6:$C$205,MATCH(A86,'Mapa de Endereços'!$F$6:$F$205,0))),"")</f>
        <v/>
      </c>
      <c r="E86" s="19">
        <f>IFERROR(IF(OR(A86="",L86&lt;&gt;"OK"),"",INDEX('Mapa de Endereços'!$D$6:$D$205,MATCH(A86,'Mapa de Endereços'!$F$6:$F$205,0))),"")</f>
        <v/>
      </c>
      <c r="F86" s="19">
        <f>IFERROR(IF(OR(A86="",L86&lt;&gt;"OK"),"",INDEX('Mapa de Endereços'!$E$6:$E$205,MATCH(A86,'Mapa de Endereços'!$F$6:$F$205,0))),"")</f>
        <v/>
      </c>
      <c r="G86" s="20" t="n"/>
      <c r="H86" s="20" t="n"/>
      <c r="I86" s="22" t="n"/>
      <c r="J86" s="21">
        <f>IF(OR(A86="",G86=""),"",A86&amp;"|"&amp;G86)</f>
        <v/>
      </c>
      <c r="K86" s="19" t="n"/>
      <c r="L86" s="21">
        <f>IFERROR(IF(A86="","",IF(COUNTIF('Mapa de Endereços'!$F$6:$F$205,A86)=0,"NÃO CADASTRADO",IF(COUNTIF('Mapa de Endereços'!$F$6:$F$205,A86)&gt;1,"ENDEREÇO DUPLICADO",IF(INDEX('Mapa de Endereços'!$G$6:$G$205,MATCH(A86,'Mapa de Endereços'!$F$6:$F$205,0))="Sim","OK",IF(INDEX('Mapa de Endereços'!$G$6:$G$205,MATCH(A86,'Mapa de Endereços'!$F$6:$F$205,0))="Não","INATIVO","ATIVO INVÁLIDO"))))),"NÃO CADASTRADO")</f>
        <v/>
      </c>
      <c r="M86" s="21">
        <f>IF(AND(A86="",G86="",H86="",I86=""),"",IF(OR(L86&lt;&gt;"OK",G86="",NOT(ISNUMBER(I86))),"Não",IF(AND(I86&gt;0,I86=INT(I86),COUNTIFS($A$6:$A$505,A86,$G$6:$G$505,G86)=1),"Sim","Não")))</f>
        <v/>
      </c>
      <c r="N86" s="21">
        <f>IF(M86&lt;&gt;"Sim","",--(COUNTIFS($G$6:G86,G86,$M$6:M86,"Sim")=1))</f>
        <v/>
      </c>
      <c r="O86" s="18">
        <f>IF(G86="","",COUNTIFS($G$6:$G$505,G86,$M$6:$M$505,"Sim"))</f>
        <v/>
      </c>
      <c r="P86" s="21">
        <f>IF(AND(A86="",G86="",H86="",I86=""),"",IF(A86="","INFORME ENDEREÇO",IF(L86&lt;&gt;"OK",L86,IF(G86="","INFORME SKU",IF(I86="","INFORME QUANTIDADE",IF(NOT(ISNUMBER(I86)),"QUANTIDADE INVÁLIDA",IF(OR(I86&lt;=0,I86&lt;&gt;INT(I86)),"QUANTIDADE INVÁLIDA",IF(COUNTIFS($A$6:$A$505,A86,$G$6:$G$505,G86)&gt;1,"SKU/ENDEREÇO REPETIDO",IF(O86&gt;1,"SKU ESPALHADO","OK")))))))))</f>
        <v/>
      </c>
    </row>
    <row r="87">
      <c r="A87" s="20" t="n"/>
      <c r="B87" s="21">
        <f>IFERROR(IF(OR(A87="",L87&lt;&gt;"OK"),"",INDEX('Mapa de Endereços'!$A$6:$A$205,MATCH(A87,'Mapa de Endereços'!$F$6:$F$205,0))),"")</f>
        <v/>
      </c>
      <c r="C87" s="19">
        <f>IFERROR(IF(OR(A87="",L87&lt;&gt;"OK"),"",INDEX('Mapa de Endereços'!$B$6:$B$205,MATCH(A87,'Mapa de Endereços'!$F$6:$F$205,0))),"")</f>
        <v/>
      </c>
      <c r="D87" s="19">
        <f>IFERROR(IF(OR(A87="",L87&lt;&gt;"OK"),"",INDEX('Mapa de Endereços'!$C$6:$C$205,MATCH(A87,'Mapa de Endereços'!$F$6:$F$205,0))),"")</f>
        <v/>
      </c>
      <c r="E87" s="19">
        <f>IFERROR(IF(OR(A87="",L87&lt;&gt;"OK"),"",INDEX('Mapa de Endereços'!$D$6:$D$205,MATCH(A87,'Mapa de Endereços'!$F$6:$F$205,0))),"")</f>
        <v/>
      </c>
      <c r="F87" s="19">
        <f>IFERROR(IF(OR(A87="",L87&lt;&gt;"OK"),"",INDEX('Mapa de Endereços'!$E$6:$E$205,MATCH(A87,'Mapa de Endereços'!$F$6:$F$205,0))),"")</f>
        <v/>
      </c>
      <c r="G87" s="20" t="n"/>
      <c r="H87" s="20" t="n"/>
      <c r="I87" s="22" t="n"/>
      <c r="J87" s="21">
        <f>IF(OR(A87="",G87=""),"",A87&amp;"|"&amp;G87)</f>
        <v/>
      </c>
      <c r="K87" s="19" t="n"/>
      <c r="L87" s="21">
        <f>IFERROR(IF(A87="","",IF(COUNTIF('Mapa de Endereços'!$F$6:$F$205,A87)=0,"NÃO CADASTRADO",IF(COUNTIF('Mapa de Endereços'!$F$6:$F$205,A87)&gt;1,"ENDEREÇO DUPLICADO",IF(INDEX('Mapa de Endereços'!$G$6:$G$205,MATCH(A87,'Mapa de Endereços'!$F$6:$F$205,0))="Sim","OK",IF(INDEX('Mapa de Endereços'!$G$6:$G$205,MATCH(A87,'Mapa de Endereços'!$F$6:$F$205,0))="Não","INATIVO","ATIVO INVÁLIDO"))))),"NÃO CADASTRADO")</f>
        <v/>
      </c>
      <c r="M87" s="21">
        <f>IF(AND(A87="",G87="",H87="",I87=""),"",IF(OR(L87&lt;&gt;"OK",G87="",NOT(ISNUMBER(I87))),"Não",IF(AND(I87&gt;0,I87=INT(I87),COUNTIFS($A$6:$A$505,A87,$G$6:$G$505,G87)=1),"Sim","Não")))</f>
        <v/>
      </c>
      <c r="N87" s="21">
        <f>IF(M87&lt;&gt;"Sim","",--(COUNTIFS($G$6:G87,G87,$M$6:M87,"Sim")=1))</f>
        <v/>
      </c>
      <c r="O87" s="18">
        <f>IF(G87="","",COUNTIFS($G$6:$G$505,G87,$M$6:$M$505,"Sim"))</f>
        <v/>
      </c>
      <c r="P87" s="21">
        <f>IF(AND(A87="",G87="",H87="",I87=""),"",IF(A87="","INFORME ENDEREÇO",IF(L87&lt;&gt;"OK",L87,IF(G87="","INFORME SKU",IF(I87="","INFORME QUANTIDADE",IF(NOT(ISNUMBER(I87)),"QUANTIDADE INVÁLIDA",IF(OR(I87&lt;=0,I87&lt;&gt;INT(I87)),"QUANTIDADE INVÁLIDA",IF(COUNTIFS($A$6:$A$505,A87,$G$6:$G$505,G87)&gt;1,"SKU/ENDEREÇO REPETIDO",IF(O87&gt;1,"SKU ESPALHADO","OK")))))))))</f>
        <v/>
      </c>
    </row>
    <row r="88">
      <c r="A88" s="20" t="n"/>
      <c r="B88" s="21">
        <f>IFERROR(IF(OR(A88="",L88&lt;&gt;"OK"),"",INDEX('Mapa de Endereços'!$A$6:$A$205,MATCH(A88,'Mapa de Endereços'!$F$6:$F$205,0))),"")</f>
        <v/>
      </c>
      <c r="C88" s="19">
        <f>IFERROR(IF(OR(A88="",L88&lt;&gt;"OK"),"",INDEX('Mapa de Endereços'!$B$6:$B$205,MATCH(A88,'Mapa de Endereços'!$F$6:$F$205,0))),"")</f>
        <v/>
      </c>
      <c r="D88" s="19">
        <f>IFERROR(IF(OR(A88="",L88&lt;&gt;"OK"),"",INDEX('Mapa de Endereços'!$C$6:$C$205,MATCH(A88,'Mapa de Endereços'!$F$6:$F$205,0))),"")</f>
        <v/>
      </c>
      <c r="E88" s="19">
        <f>IFERROR(IF(OR(A88="",L88&lt;&gt;"OK"),"",INDEX('Mapa de Endereços'!$D$6:$D$205,MATCH(A88,'Mapa de Endereços'!$F$6:$F$205,0))),"")</f>
        <v/>
      </c>
      <c r="F88" s="19">
        <f>IFERROR(IF(OR(A88="",L88&lt;&gt;"OK"),"",INDEX('Mapa de Endereços'!$E$6:$E$205,MATCH(A88,'Mapa de Endereços'!$F$6:$F$205,0))),"")</f>
        <v/>
      </c>
      <c r="G88" s="20" t="n"/>
      <c r="H88" s="20" t="n"/>
      <c r="I88" s="22" t="n"/>
      <c r="J88" s="21">
        <f>IF(OR(A88="",G88=""),"",A88&amp;"|"&amp;G88)</f>
        <v/>
      </c>
      <c r="K88" s="19" t="n"/>
      <c r="L88" s="21">
        <f>IFERROR(IF(A88="","",IF(COUNTIF('Mapa de Endereços'!$F$6:$F$205,A88)=0,"NÃO CADASTRADO",IF(COUNTIF('Mapa de Endereços'!$F$6:$F$205,A88)&gt;1,"ENDEREÇO DUPLICADO",IF(INDEX('Mapa de Endereços'!$G$6:$G$205,MATCH(A88,'Mapa de Endereços'!$F$6:$F$205,0))="Sim","OK",IF(INDEX('Mapa de Endereços'!$G$6:$G$205,MATCH(A88,'Mapa de Endereços'!$F$6:$F$205,0))="Não","INATIVO","ATIVO INVÁLIDO"))))),"NÃO CADASTRADO")</f>
        <v/>
      </c>
      <c r="M88" s="21">
        <f>IF(AND(A88="",G88="",H88="",I88=""),"",IF(OR(L88&lt;&gt;"OK",G88="",NOT(ISNUMBER(I88))),"Não",IF(AND(I88&gt;0,I88=INT(I88),COUNTIFS($A$6:$A$505,A88,$G$6:$G$505,G88)=1),"Sim","Não")))</f>
        <v/>
      </c>
      <c r="N88" s="21">
        <f>IF(M88&lt;&gt;"Sim","",--(COUNTIFS($G$6:G88,G88,$M$6:M88,"Sim")=1))</f>
        <v/>
      </c>
      <c r="O88" s="18">
        <f>IF(G88="","",COUNTIFS($G$6:$G$505,G88,$M$6:$M$505,"Sim"))</f>
        <v/>
      </c>
      <c r="P88" s="21">
        <f>IF(AND(A88="",G88="",H88="",I88=""),"",IF(A88="","INFORME ENDEREÇO",IF(L88&lt;&gt;"OK",L88,IF(G88="","INFORME SKU",IF(I88="","INFORME QUANTIDADE",IF(NOT(ISNUMBER(I88)),"QUANTIDADE INVÁLIDA",IF(OR(I88&lt;=0,I88&lt;&gt;INT(I88)),"QUANTIDADE INVÁLIDA",IF(COUNTIFS($A$6:$A$505,A88,$G$6:$G$505,G88)&gt;1,"SKU/ENDEREÇO REPETIDO",IF(O88&gt;1,"SKU ESPALHADO","OK")))))))))</f>
        <v/>
      </c>
    </row>
    <row r="89">
      <c r="A89" s="20" t="n"/>
      <c r="B89" s="21">
        <f>IFERROR(IF(OR(A89="",L89&lt;&gt;"OK"),"",INDEX('Mapa de Endereços'!$A$6:$A$205,MATCH(A89,'Mapa de Endereços'!$F$6:$F$205,0))),"")</f>
        <v/>
      </c>
      <c r="C89" s="19">
        <f>IFERROR(IF(OR(A89="",L89&lt;&gt;"OK"),"",INDEX('Mapa de Endereços'!$B$6:$B$205,MATCH(A89,'Mapa de Endereços'!$F$6:$F$205,0))),"")</f>
        <v/>
      </c>
      <c r="D89" s="19">
        <f>IFERROR(IF(OR(A89="",L89&lt;&gt;"OK"),"",INDEX('Mapa de Endereços'!$C$6:$C$205,MATCH(A89,'Mapa de Endereços'!$F$6:$F$205,0))),"")</f>
        <v/>
      </c>
      <c r="E89" s="19">
        <f>IFERROR(IF(OR(A89="",L89&lt;&gt;"OK"),"",INDEX('Mapa de Endereços'!$D$6:$D$205,MATCH(A89,'Mapa de Endereços'!$F$6:$F$205,0))),"")</f>
        <v/>
      </c>
      <c r="F89" s="19">
        <f>IFERROR(IF(OR(A89="",L89&lt;&gt;"OK"),"",INDEX('Mapa de Endereços'!$E$6:$E$205,MATCH(A89,'Mapa de Endereços'!$F$6:$F$205,0))),"")</f>
        <v/>
      </c>
      <c r="G89" s="20" t="n"/>
      <c r="H89" s="20" t="n"/>
      <c r="I89" s="22" t="n"/>
      <c r="J89" s="21">
        <f>IF(OR(A89="",G89=""),"",A89&amp;"|"&amp;G89)</f>
        <v/>
      </c>
      <c r="K89" s="19" t="n"/>
      <c r="L89" s="21">
        <f>IFERROR(IF(A89="","",IF(COUNTIF('Mapa de Endereços'!$F$6:$F$205,A89)=0,"NÃO CADASTRADO",IF(COUNTIF('Mapa de Endereços'!$F$6:$F$205,A89)&gt;1,"ENDEREÇO DUPLICADO",IF(INDEX('Mapa de Endereços'!$G$6:$G$205,MATCH(A89,'Mapa de Endereços'!$F$6:$F$205,0))="Sim","OK",IF(INDEX('Mapa de Endereços'!$G$6:$G$205,MATCH(A89,'Mapa de Endereços'!$F$6:$F$205,0))="Não","INATIVO","ATIVO INVÁLIDO"))))),"NÃO CADASTRADO")</f>
        <v/>
      </c>
      <c r="M89" s="21">
        <f>IF(AND(A89="",G89="",H89="",I89=""),"",IF(OR(L89&lt;&gt;"OK",G89="",NOT(ISNUMBER(I89))),"Não",IF(AND(I89&gt;0,I89=INT(I89),COUNTIFS($A$6:$A$505,A89,$G$6:$G$505,G89)=1),"Sim","Não")))</f>
        <v/>
      </c>
      <c r="N89" s="21">
        <f>IF(M89&lt;&gt;"Sim","",--(COUNTIFS($G$6:G89,G89,$M$6:M89,"Sim")=1))</f>
        <v/>
      </c>
      <c r="O89" s="18">
        <f>IF(G89="","",COUNTIFS($G$6:$G$505,G89,$M$6:$M$505,"Sim"))</f>
        <v/>
      </c>
      <c r="P89" s="21">
        <f>IF(AND(A89="",G89="",H89="",I89=""),"",IF(A89="","INFORME ENDEREÇO",IF(L89&lt;&gt;"OK",L89,IF(G89="","INFORME SKU",IF(I89="","INFORME QUANTIDADE",IF(NOT(ISNUMBER(I89)),"QUANTIDADE INVÁLIDA",IF(OR(I89&lt;=0,I89&lt;&gt;INT(I89)),"QUANTIDADE INVÁLIDA",IF(COUNTIFS($A$6:$A$505,A89,$G$6:$G$505,G89)&gt;1,"SKU/ENDEREÇO REPETIDO",IF(O89&gt;1,"SKU ESPALHADO","OK")))))))))</f>
        <v/>
      </c>
    </row>
    <row r="90">
      <c r="A90" s="20" t="n"/>
      <c r="B90" s="21">
        <f>IFERROR(IF(OR(A90="",L90&lt;&gt;"OK"),"",INDEX('Mapa de Endereços'!$A$6:$A$205,MATCH(A90,'Mapa de Endereços'!$F$6:$F$205,0))),"")</f>
        <v/>
      </c>
      <c r="C90" s="19">
        <f>IFERROR(IF(OR(A90="",L90&lt;&gt;"OK"),"",INDEX('Mapa de Endereços'!$B$6:$B$205,MATCH(A90,'Mapa de Endereços'!$F$6:$F$205,0))),"")</f>
        <v/>
      </c>
      <c r="D90" s="19">
        <f>IFERROR(IF(OR(A90="",L90&lt;&gt;"OK"),"",INDEX('Mapa de Endereços'!$C$6:$C$205,MATCH(A90,'Mapa de Endereços'!$F$6:$F$205,0))),"")</f>
        <v/>
      </c>
      <c r="E90" s="19">
        <f>IFERROR(IF(OR(A90="",L90&lt;&gt;"OK"),"",INDEX('Mapa de Endereços'!$D$6:$D$205,MATCH(A90,'Mapa de Endereços'!$F$6:$F$205,0))),"")</f>
        <v/>
      </c>
      <c r="F90" s="19">
        <f>IFERROR(IF(OR(A90="",L90&lt;&gt;"OK"),"",INDEX('Mapa de Endereços'!$E$6:$E$205,MATCH(A90,'Mapa de Endereços'!$F$6:$F$205,0))),"")</f>
        <v/>
      </c>
      <c r="G90" s="20" t="n"/>
      <c r="H90" s="20" t="n"/>
      <c r="I90" s="22" t="n"/>
      <c r="J90" s="21">
        <f>IF(OR(A90="",G90=""),"",A90&amp;"|"&amp;G90)</f>
        <v/>
      </c>
      <c r="K90" s="19" t="n"/>
      <c r="L90" s="21">
        <f>IFERROR(IF(A90="","",IF(COUNTIF('Mapa de Endereços'!$F$6:$F$205,A90)=0,"NÃO CADASTRADO",IF(COUNTIF('Mapa de Endereços'!$F$6:$F$205,A90)&gt;1,"ENDEREÇO DUPLICADO",IF(INDEX('Mapa de Endereços'!$G$6:$G$205,MATCH(A90,'Mapa de Endereços'!$F$6:$F$205,0))="Sim","OK",IF(INDEX('Mapa de Endereços'!$G$6:$G$205,MATCH(A90,'Mapa de Endereços'!$F$6:$F$205,0))="Não","INATIVO","ATIVO INVÁLIDO"))))),"NÃO CADASTRADO")</f>
        <v/>
      </c>
      <c r="M90" s="21">
        <f>IF(AND(A90="",G90="",H90="",I90=""),"",IF(OR(L90&lt;&gt;"OK",G90="",NOT(ISNUMBER(I90))),"Não",IF(AND(I90&gt;0,I90=INT(I90),COUNTIFS($A$6:$A$505,A90,$G$6:$G$505,G90)=1),"Sim","Não")))</f>
        <v/>
      </c>
      <c r="N90" s="21">
        <f>IF(M90&lt;&gt;"Sim","",--(COUNTIFS($G$6:G90,G90,$M$6:M90,"Sim")=1))</f>
        <v/>
      </c>
      <c r="O90" s="18">
        <f>IF(G90="","",COUNTIFS($G$6:$G$505,G90,$M$6:$M$505,"Sim"))</f>
        <v/>
      </c>
      <c r="P90" s="21">
        <f>IF(AND(A90="",G90="",H90="",I90=""),"",IF(A90="","INFORME ENDEREÇO",IF(L90&lt;&gt;"OK",L90,IF(G90="","INFORME SKU",IF(I90="","INFORME QUANTIDADE",IF(NOT(ISNUMBER(I90)),"QUANTIDADE INVÁLIDA",IF(OR(I90&lt;=0,I90&lt;&gt;INT(I90)),"QUANTIDADE INVÁLIDA",IF(COUNTIFS($A$6:$A$505,A90,$G$6:$G$505,G90)&gt;1,"SKU/ENDEREÇO REPETIDO",IF(O90&gt;1,"SKU ESPALHADO","OK")))))))))</f>
        <v/>
      </c>
    </row>
    <row r="91">
      <c r="A91" s="20" t="n"/>
      <c r="B91" s="21">
        <f>IFERROR(IF(OR(A91="",L91&lt;&gt;"OK"),"",INDEX('Mapa de Endereços'!$A$6:$A$205,MATCH(A91,'Mapa de Endereços'!$F$6:$F$205,0))),"")</f>
        <v/>
      </c>
      <c r="C91" s="19">
        <f>IFERROR(IF(OR(A91="",L91&lt;&gt;"OK"),"",INDEX('Mapa de Endereços'!$B$6:$B$205,MATCH(A91,'Mapa de Endereços'!$F$6:$F$205,0))),"")</f>
        <v/>
      </c>
      <c r="D91" s="19">
        <f>IFERROR(IF(OR(A91="",L91&lt;&gt;"OK"),"",INDEX('Mapa de Endereços'!$C$6:$C$205,MATCH(A91,'Mapa de Endereços'!$F$6:$F$205,0))),"")</f>
        <v/>
      </c>
      <c r="E91" s="19">
        <f>IFERROR(IF(OR(A91="",L91&lt;&gt;"OK"),"",INDEX('Mapa de Endereços'!$D$6:$D$205,MATCH(A91,'Mapa de Endereços'!$F$6:$F$205,0))),"")</f>
        <v/>
      </c>
      <c r="F91" s="19">
        <f>IFERROR(IF(OR(A91="",L91&lt;&gt;"OK"),"",INDEX('Mapa de Endereços'!$E$6:$E$205,MATCH(A91,'Mapa de Endereços'!$F$6:$F$205,0))),"")</f>
        <v/>
      </c>
      <c r="G91" s="20" t="n"/>
      <c r="H91" s="20" t="n"/>
      <c r="I91" s="22" t="n"/>
      <c r="J91" s="21">
        <f>IF(OR(A91="",G91=""),"",A91&amp;"|"&amp;G91)</f>
        <v/>
      </c>
      <c r="K91" s="19" t="n"/>
      <c r="L91" s="21">
        <f>IFERROR(IF(A91="","",IF(COUNTIF('Mapa de Endereços'!$F$6:$F$205,A91)=0,"NÃO CADASTRADO",IF(COUNTIF('Mapa de Endereços'!$F$6:$F$205,A91)&gt;1,"ENDEREÇO DUPLICADO",IF(INDEX('Mapa de Endereços'!$G$6:$G$205,MATCH(A91,'Mapa de Endereços'!$F$6:$F$205,0))="Sim","OK",IF(INDEX('Mapa de Endereços'!$G$6:$G$205,MATCH(A91,'Mapa de Endereços'!$F$6:$F$205,0))="Não","INATIVO","ATIVO INVÁLIDO"))))),"NÃO CADASTRADO")</f>
        <v/>
      </c>
      <c r="M91" s="21">
        <f>IF(AND(A91="",G91="",H91="",I91=""),"",IF(OR(L91&lt;&gt;"OK",G91="",NOT(ISNUMBER(I91))),"Não",IF(AND(I91&gt;0,I91=INT(I91),COUNTIFS($A$6:$A$505,A91,$G$6:$G$505,G91)=1),"Sim","Não")))</f>
        <v/>
      </c>
      <c r="N91" s="21">
        <f>IF(M91&lt;&gt;"Sim","",--(COUNTIFS($G$6:G91,G91,$M$6:M91,"Sim")=1))</f>
        <v/>
      </c>
      <c r="O91" s="18">
        <f>IF(G91="","",COUNTIFS($G$6:$G$505,G91,$M$6:$M$505,"Sim"))</f>
        <v/>
      </c>
      <c r="P91" s="21">
        <f>IF(AND(A91="",G91="",H91="",I91=""),"",IF(A91="","INFORME ENDEREÇO",IF(L91&lt;&gt;"OK",L91,IF(G91="","INFORME SKU",IF(I91="","INFORME QUANTIDADE",IF(NOT(ISNUMBER(I91)),"QUANTIDADE INVÁLIDA",IF(OR(I91&lt;=0,I91&lt;&gt;INT(I91)),"QUANTIDADE INVÁLIDA",IF(COUNTIFS($A$6:$A$505,A91,$G$6:$G$505,G91)&gt;1,"SKU/ENDEREÇO REPETIDO",IF(O91&gt;1,"SKU ESPALHADO","OK")))))))))</f>
        <v/>
      </c>
    </row>
    <row r="92">
      <c r="A92" s="20" t="n"/>
      <c r="B92" s="21">
        <f>IFERROR(IF(OR(A92="",L92&lt;&gt;"OK"),"",INDEX('Mapa de Endereços'!$A$6:$A$205,MATCH(A92,'Mapa de Endereços'!$F$6:$F$205,0))),"")</f>
        <v/>
      </c>
      <c r="C92" s="19">
        <f>IFERROR(IF(OR(A92="",L92&lt;&gt;"OK"),"",INDEX('Mapa de Endereços'!$B$6:$B$205,MATCH(A92,'Mapa de Endereços'!$F$6:$F$205,0))),"")</f>
        <v/>
      </c>
      <c r="D92" s="19">
        <f>IFERROR(IF(OR(A92="",L92&lt;&gt;"OK"),"",INDEX('Mapa de Endereços'!$C$6:$C$205,MATCH(A92,'Mapa de Endereços'!$F$6:$F$205,0))),"")</f>
        <v/>
      </c>
      <c r="E92" s="19">
        <f>IFERROR(IF(OR(A92="",L92&lt;&gt;"OK"),"",INDEX('Mapa de Endereços'!$D$6:$D$205,MATCH(A92,'Mapa de Endereços'!$F$6:$F$205,0))),"")</f>
        <v/>
      </c>
      <c r="F92" s="19">
        <f>IFERROR(IF(OR(A92="",L92&lt;&gt;"OK"),"",INDEX('Mapa de Endereços'!$E$6:$E$205,MATCH(A92,'Mapa de Endereços'!$F$6:$F$205,0))),"")</f>
        <v/>
      </c>
      <c r="G92" s="20" t="n"/>
      <c r="H92" s="20" t="n"/>
      <c r="I92" s="22" t="n"/>
      <c r="J92" s="21">
        <f>IF(OR(A92="",G92=""),"",A92&amp;"|"&amp;G92)</f>
        <v/>
      </c>
      <c r="K92" s="19" t="n"/>
      <c r="L92" s="21">
        <f>IFERROR(IF(A92="","",IF(COUNTIF('Mapa de Endereços'!$F$6:$F$205,A92)=0,"NÃO CADASTRADO",IF(COUNTIF('Mapa de Endereços'!$F$6:$F$205,A92)&gt;1,"ENDEREÇO DUPLICADO",IF(INDEX('Mapa de Endereços'!$G$6:$G$205,MATCH(A92,'Mapa de Endereços'!$F$6:$F$205,0))="Sim","OK",IF(INDEX('Mapa de Endereços'!$G$6:$G$205,MATCH(A92,'Mapa de Endereços'!$F$6:$F$205,0))="Não","INATIVO","ATIVO INVÁLIDO"))))),"NÃO CADASTRADO")</f>
        <v/>
      </c>
      <c r="M92" s="21">
        <f>IF(AND(A92="",G92="",H92="",I92=""),"",IF(OR(L92&lt;&gt;"OK",G92="",NOT(ISNUMBER(I92))),"Não",IF(AND(I92&gt;0,I92=INT(I92),COUNTIFS($A$6:$A$505,A92,$G$6:$G$505,G92)=1),"Sim","Não")))</f>
        <v/>
      </c>
      <c r="N92" s="21">
        <f>IF(M92&lt;&gt;"Sim","",--(COUNTIFS($G$6:G92,G92,$M$6:M92,"Sim")=1))</f>
        <v/>
      </c>
      <c r="O92" s="18">
        <f>IF(G92="","",COUNTIFS($G$6:$G$505,G92,$M$6:$M$505,"Sim"))</f>
        <v/>
      </c>
      <c r="P92" s="21">
        <f>IF(AND(A92="",G92="",H92="",I92=""),"",IF(A92="","INFORME ENDEREÇO",IF(L92&lt;&gt;"OK",L92,IF(G92="","INFORME SKU",IF(I92="","INFORME QUANTIDADE",IF(NOT(ISNUMBER(I92)),"QUANTIDADE INVÁLIDA",IF(OR(I92&lt;=0,I92&lt;&gt;INT(I92)),"QUANTIDADE INVÁLIDA",IF(COUNTIFS($A$6:$A$505,A92,$G$6:$G$505,G92)&gt;1,"SKU/ENDEREÇO REPETIDO",IF(O92&gt;1,"SKU ESPALHADO","OK")))))))))</f>
        <v/>
      </c>
    </row>
    <row r="93">
      <c r="A93" s="20" t="n"/>
      <c r="B93" s="21">
        <f>IFERROR(IF(OR(A93="",L93&lt;&gt;"OK"),"",INDEX('Mapa de Endereços'!$A$6:$A$205,MATCH(A93,'Mapa de Endereços'!$F$6:$F$205,0))),"")</f>
        <v/>
      </c>
      <c r="C93" s="19">
        <f>IFERROR(IF(OR(A93="",L93&lt;&gt;"OK"),"",INDEX('Mapa de Endereços'!$B$6:$B$205,MATCH(A93,'Mapa de Endereços'!$F$6:$F$205,0))),"")</f>
        <v/>
      </c>
      <c r="D93" s="19">
        <f>IFERROR(IF(OR(A93="",L93&lt;&gt;"OK"),"",INDEX('Mapa de Endereços'!$C$6:$C$205,MATCH(A93,'Mapa de Endereços'!$F$6:$F$205,0))),"")</f>
        <v/>
      </c>
      <c r="E93" s="19">
        <f>IFERROR(IF(OR(A93="",L93&lt;&gt;"OK"),"",INDEX('Mapa de Endereços'!$D$6:$D$205,MATCH(A93,'Mapa de Endereços'!$F$6:$F$205,0))),"")</f>
        <v/>
      </c>
      <c r="F93" s="19">
        <f>IFERROR(IF(OR(A93="",L93&lt;&gt;"OK"),"",INDEX('Mapa de Endereços'!$E$6:$E$205,MATCH(A93,'Mapa de Endereços'!$F$6:$F$205,0))),"")</f>
        <v/>
      </c>
      <c r="G93" s="20" t="n"/>
      <c r="H93" s="20" t="n"/>
      <c r="I93" s="22" t="n"/>
      <c r="J93" s="21">
        <f>IF(OR(A93="",G93=""),"",A93&amp;"|"&amp;G93)</f>
        <v/>
      </c>
      <c r="K93" s="19" t="n"/>
      <c r="L93" s="21">
        <f>IFERROR(IF(A93="","",IF(COUNTIF('Mapa de Endereços'!$F$6:$F$205,A93)=0,"NÃO CADASTRADO",IF(COUNTIF('Mapa de Endereços'!$F$6:$F$205,A93)&gt;1,"ENDEREÇO DUPLICADO",IF(INDEX('Mapa de Endereços'!$G$6:$G$205,MATCH(A93,'Mapa de Endereços'!$F$6:$F$205,0))="Sim","OK",IF(INDEX('Mapa de Endereços'!$G$6:$G$205,MATCH(A93,'Mapa de Endereços'!$F$6:$F$205,0))="Não","INATIVO","ATIVO INVÁLIDO"))))),"NÃO CADASTRADO")</f>
        <v/>
      </c>
      <c r="M93" s="21">
        <f>IF(AND(A93="",G93="",H93="",I93=""),"",IF(OR(L93&lt;&gt;"OK",G93="",NOT(ISNUMBER(I93))),"Não",IF(AND(I93&gt;0,I93=INT(I93),COUNTIFS($A$6:$A$505,A93,$G$6:$G$505,G93)=1),"Sim","Não")))</f>
        <v/>
      </c>
      <c r="N93" s="21">
        <f>IF(M93&lt;&gt;"Sim","",--(COUNTIFS($G$6:G93,G93,$M$6:M93,"Sim")=1))</f>
        <v/>
      </c>
      <c r="O93" s="18">
        <f>IF(G93="","",COUNTIFS($G$6:$G$505,G93,$M$6:$M$505,"Sim"))</f>
        <v/>
      </c>
      <c r="P93" s="21">
        <f>IF(AND(A93="",G93="",H93="",I93=""),"",IF(A93="","INFORME ENDEREÇO",IF(L93&lt;&gt;"OK",L93,IF(G93="","INFORME SKU",IF(I93="","INFORME QUANTIDADE",IF(NOT(ISNUMBER(I93)),"QUANTIDADE INVÁLIDA",IF(OR(I93&lt;=0,I93&lt;&gt;INT(I93)),"QUANTIDADE INVÁLIDA",IF(COUNTIFS($A$6:$A$505,A93,$G$6:$G$505,G93)&gt;1,"SKU/ENDEREÇO REPETIDO",IF(O93&gt;1,"SKU ESPALHADO","OK")))))))))</f>
        <v/>
      </c>
    </row>
    <row r="94">
      <c r="A94" s="20" t="n"/>
      <c r="B94" s="21">
        <f>IFERROR(IF(OR(A94="",L94&lt;&gt;"OK"),"",INDEX('Mapa de Endereços'!$A$6:$A$205,MATCH(A94,'Mapa de Endereços'!$F$6:$F$205,0))),"")</f>
        <v/>
      </c>
      <c r="C94" s="19">
        <f>IFERROR(IF(OR(A94="",L94&lt;&gt;"OK"),"",INDEX('Mapa de Endereços'!$B$6:$B$205,MATCH(A94,'Mapa de Endereços'!$F$6:$F$205,0))),"")</f>
        <v/>
      </c>
      <c r="D94" s="19">
        <f>IFERROR(IF(OR(A94="",L94&lt;&gt;"OK"),"",INDEX('Mapa de Endereços'!$C$6:$C$205,MATCH(A94,'Mapa de Endereços'!$F$6:$F$205,0))),"")</f>
        <v/>
      </c>
      <c r="E94" s="19">
        <f>IFERROR(IF(OR(A94="",L94&lt;&gt;"OK"),"",INDEX('Mapa de Endereços'!$D$6:$D$205,MATCH(A94,'Mapa de Endereços'!$F$6:$F$205,0))),"")</f>
        <v/>
      </c>
      <c r="F94" s="19">
        <f>IFERROR(IF(OR(A94="",L94&lt;&gt;"OK"),"",INDEX('Mapa de Endereços'!$E$6:$E$205,MATCH(A94,'Mapa de Endereços'!$F$6:$F$205,0))),"")</f>
        <v/>
      </c>
      <c r="G94" s="20" t="n"/>
      <c r="H94" s="20" t="n"/>
      <c r="I94" s="22" t="n"/>
      <c r="J94" s="21">
        <f>IF(OR(A94="",G94=""),"",A94&amp;"|"&amp;G94)</f>
        <v/>
      </c>
      <c r="K94" s="19" t="n"/>
      <c r="L94" s="21">
        <f>IFERROR(IF(A94="","",IF(COUNTIF('Mapa de Endereços'!$F$6:$F$205,A94)=0,"NÃO CADASTRADO",IF(COUNTIF('Mapa de Endereços'!$F$6:$F$205,A94)&gt;1,"ENDEREÇO DUPLICADO",IF(INDEX('Mapa de Endereços'!$G$6:$G$205,MATCH(A94,'Mapa de Endereços'!$F$6:$F$205,0))="Sim","OK",IF(INDEX('Mapa de Endereços'!$G$6:$G$205,MATCH(A94,'Mapa de Endereços'!$F$6:$F$205,0))="Não","INATIVO","ATIVO INVÁLIDO"))))),"NÃO CADASTRADO")</f>
        <v/>
      </c>
      <c r="M94" s="21">
        <f>IF(AND(A94="",G94="",H94="",I94=""),"",IF(OR(L94&lt;&gt;"OK",G94="",NOT(ISNUMBER(I94))),"Não",IF(AND(I94&gt;0,I94=INT(I94),COUNTIFS($A$6:$A$505,A94,$G$6:$G$505,G94)=1),"Sim","Não")))</f>
        <v/>
      </c>
      <c r="N94" s="21">
        <f>IF(M94&lt;&gt;"Sim","",--(COUNTIFS($G$6:G94,G94,$M$6:M94,"Sim")=1))</f>
        <v/>
      </c>
      <c r="O94" s="18">
        <f>IF(G94="","",COUNTIFS($G$6:$G$505,G94,$M$6:$M$505,"Sim"))</f>
        <v/>
      </c>
      <c r="P94" s="21">
        <f>IF(AND(A94="",G94="",H94="",I94=""),"",IF(A94="","INFORME ENDEREÇO",IF(L94&lt;&gt;"OK",L94,IF(G94="","INFORME SKU",IF(I94="","INFORME QUANTIDADE",IF(NOT(ISNUMBER(I94)),"QUANTIDADE INVÁLIDA",IF(OR(I94&lt;=0,I94&lt;&gt;INT(I94)),"QUANTIDADE INVÁLIDA",IF(COUNTIFS($A$6:$A$505,A94,$G$6:$G$505,G94)&gt;1,"SKU/ENDEREÇO REPETIDO",IF(O94&gt;1,"SKU ESPALHADO","OK")))))))))</f>
        <v/>
      </c>
    </row>
    <row r="95">
      <c r="A95" s="20" t="n"/>
      <c r="B95" s="21">
        <f>IFERROR(IF(OR(A95="",L95&lt;&gt;"OK"),"",INDEX('Mapa de Endereços'!$A$6:$A$205,MATCH(A95,'Mapa de Endereços'!$F$6:$F$205,0))),"")</f>
        <v/>
      </c>
      <c r="C95" s="19">
        <f>IFERROR(IF(OR(A95="",L95&lt;&gt;"OK"),"",INDEX('Mapa de Endereços'!$B$6:$B$205,MATCH(A95,'Mapa de Endereços'!$F$6:$F$205,0))),"")</f>
        <v/>
      </c>
      <c r="D95" s="19">
        <f>IFERROR(IF(OR(A95="",L95&lt;&gt;"OK"),"",INDEX('Mapa de Endereços'!$C$6:$C$205,MATCH(A95,'Mapa de Endereços'!$F$6:$F$205,0))),"")</f>
        <v/>
      </c>
      <c r="E95" s="19">
        <f>IFERROR(IF(OR(A95="",L95&lt;&gt;"OK"),"",INDEX('Mapa de Endereços'!$D$6:$D$205,MATCH(A95,'Mapa de Endereços'!$F$6:$F$205,0))),"")</f>
        <v/>
      </c>
      <c r="F95" s="19">
        <f>IFERROR(IF(OR(A95="",L95&lt;&gt;"OK"),"",INDEX('Mapa de Endereços'!$E$6:$E$205,MATCH(A95,'Mapa de Endereços'!$F$6:$F$205,0))),"")</f>
        <v/>
      </c>
      <c r="G95" s="20" t="n"/>
      <c r="H95" s="20" t="n"/>
      <c r="I95" s="22" t="n"/>
      <c r="J95" s="21">
        <f>IF(OR(A95="",G95=""),"",A95&amp;"|"&amp;G95)</f>
        <v/>
      </c>
      <c r="K95" s="19" t="n"/>
      <c r="L95" s="21">
        <f>IFERROR(IF(A95="","",IF(COUNTIF('Mapa de Endereços'!$F$6:$F$205,A95)=0,"NÃO CADASTRADO",IF(COUNTIF('Mapa de Endereços'!$F$6:$F$205,A95)&gt;1,"ENDEREÇO DUPLICADO",IF(INDEX('Mapa de Endereços'!$G$6:$G$205,MATCH(A95,'Mapa de Endereços'!$F$6:$F$205,0))="Sim","OK",IF(INDEX('Mapa de Endereços'!$G$6:$G$205,MATCH(A95,'Mapa de Endereços'!$F$6:$F$205,0))="Não","INATIVO","ATIVO INVÁLIDO"))))),"NÃO CADASTRADO")</f>
        <v/>
      </c>
      <c r="M95" s="21">
        <f>IF(AND(A95="",G95="",H95="",I95=""),"",IF(OR(L95&lt;&gt;"OK",G95="",NOT(ISNUMBER(I95))),"Não",IF(AND(I95&gt;0,I95=INT(I95),COUNTIFS($A$6:$A$505,A95,$G$6:$G$505,G95)=1),"Sim","Não")))</f>
        <v/>
      </c>
      <c r="N95" s="21">
        <f>IF(M95&lt;&gt;"Sim","",--(COUNTIFS($G$6:G95,G95,$M$6:M95,"Sim")=1))</f>
        <v/>
      </c>
      <c r="O95" s="18">
        <f>IF(G95="","",COUNTIFS($G$6:$G$505,G95,$M$6:$M$505,"Sim"))</f>
        <v/>
      </c>
      <c r="P95" s="21">
        <f>IF(AND(A95="",G95="",H95="",I95=""),"",IF(A95="","INFORME ENDEREÇO",IF(L95&lt;&gt;"OK",L95,IF(G95="","INFORME SKU",IF(I95="","INFORME QUANTIDADE",IF(NOT(ISNUMBER(I95)),"QUANTIDADE INVÁLIDA",IF(OR(I95&lt;=0,I95&lt;&gt;INT(I95)),"QUANTIDADE INVÁLIDA",IF(COUNTIFS($A$6:$A$505,A95,$G$6:$G$505,G95)&gt;1,"SKU/ENDEREÇO REPETIDO",IF(O95&gt;1,"SKU ESPALHADO","OK")))))))))</f>
        <v/>
      </c>
    </row>
    <row r="96">
      <c r="A96" s="20" t="n"/>
      <c r="B96" s="21">
        <f>IFERROR(IF(OR(A96="",L96&lt;&gt;"OK"),"",INDEX('Mapa de Endereços'!$A$6:$A$205,MATCH(A96,'Mapa de Endereços'!$F$6:$F$205,0))),"")</f>
        <v/>
      </c>
      <c r="C96" s="19">
        <f>IFERROR(IF(OR(A96="",L96&lt;&gt;"OK"),"",INDEX('Mapa de Endereços'!$B$6:$B$205,MATCH(A96,'Mapa de Endereços'!$F$6:$F$205,0))),"")</f>
        <v/>
      </c>
      <c r="D96" s="19">
        <f>IFERROR(IF(OR(A96="",L96&lt;&gt;"OK"),"",INDEX('Mapa de Endereços'!$C$6:$C$205,MATCH(A96,'Mapa de Endereços'!$F$6:$F$205,0))),"")</f>
        <v/>
      </c>
      <c r="E96" s="19">
        <f>IFERROR(IF(OR(A96="",L96&lt;&gt;"OK"),"",INDEX('Mapa de Endereços'!$D$6:$D$205,MATCH(A96,'Mapa de Endereços'!$F$6:$F$205,0))),"")</f>
        <v/>
      </c>
      <c r="F96" s="19">
        <f>IFERROR(IF(OR(A96="",L96&lt;&gt;"OK"),"",INDEX('Mapa de Endereços'!$E$6:$E$205,MATCH(A96,'Mapa de Endereços'!$F$6:$F$205,0))),"")</f>
        <v/>
      </c>
      <c r="G96" s="20" t="n"/>
      <c r="H96" s="20" t="n"/>
      <c r="I96" s="22" t="n"/>
      <c r="J96" s="21">
        <f>IF(OR(A96="",G96=""),"",A96&amp;"|"&amp;G96)</f>
        <v/>
      </c>
      <c r="K96" s="19" t="n"/>
      <c r="L96" s="21">
        <f>IFERROR(IF(A96="","",IF(COUNTIF('Mapa de Endereços'!$F$6:$F$205,A96)=0,"NÃO CADASTRADO",IF(COUNTIF('Mapa de Endereços'!$F$6:$F$205,A96)&gt;1,"ENDEREÇO DUPLICADO",IF(INDEX('Mapa de Endereços'!$G$6:$G$205,MATCH(A96,'Mapa de Endereços'!$F$6:$F$205,0))="Sim","OK",IF(INDEX('Mapa de Endereços'!$G$6:$G$205,MATCH(A96,'Mapa de Endereços'!$F$6:$F$205,0))="Não","INATIVO","ATIVO INVÁLIDO"))))),"NÃO CADASTRADO")</f>
        <v/>
      </c>
      <c r="M96" s="21">
        <f>IF(AND(A96="",G96="",H96="",I96=""),"",IF(OR(L96&lt;&gt;"OK",G96="",NOT(ISNUMBER(I96))),"Não",IF(AND(I96&gt;0,I96=INT(I96),COUNTIFS($A$6:$A$505,A96,$G$6:$G$505,G96)=1),"Sim","Não")))</f>
        <v/>
      </c>
      <c r="N96" s="21">
        <f>IF(M96&lt;&gt;"Sim","",--(COUNTIFS($G$6:G96,G96,$M$6:M96,"Sim")=1))</f>
        <v/>
      </c>
      <c r="O96" s="18">
        <f>IF(G96="","",COUNTIFS($G$6:$G$505,G96,$M$6:$M$505,"Sim"))</f>
        <v/>
      </c>
      <c r="P96" s="21">
        <f>IF(AND(A96="",G96="",H96="",I96=""),"",IF(A96="","INFORME ENDEREÇO",IF(L96&lt;&gt;"OK",L96,IF(G96="","INFORME SKU",IF(I96="","INFORME QUANTIDADE",IF(NOT(ISNUMBER(I96)),"QUANTIDADE INVÁLIDA",IF(OR(I96&lt;=0,I96&lt;&gt;INT(I96)),"QUANTIDADE INVÁLIDA",IF(COUNTIFS($A$6:$A$505,A96,$G$6:$G$505,G96)&gt;1,"SKU/ENDEREÇO REPETIDO",IF(O96&gt;1,"SKU ESPALHADO","OK")))))))))</f>
        <v/>
      </c>
    </row>
    <row r="97">
      <c r="A97" s="20" t="n"/>
      <c r="B97" s="21">
        <f>IFERROR(IF(OR(A97="",L97&lt;&gt;"OK"),"",INDEX('Mapa de Endereços'!$A$6:$A$205,MATCH(A97,'Mapa de Endereços'!$F$6:$F$205,0))),"")</f>
        <v/>
      </c>
      <c r="C97" s="19">
        <f>IFERROR(IF(OR(A97="",L97&lt;&gt;"OK"),"",INDEX('Mapa de Endereços'!$B$6:$B$205,MATCH(A97,'Mapa de Endereços'!$F$6:$F$205,0))),"")</f>
        <v/>
      </c>
      <c r="D97" s="19">
        <f>IFERROR(IF(OR(A97="",L97&lt;&gt;"OK"),"",INDEX('Mapa de Endereços'!$C$6:$C$205,MATCH(A97,'Mapa de Endereços'!$F$6:$F$205,0))),"")</f>
        <v/>
      </c>
      <c r="E97" s="19">
        <f>IFERROR(IF(OR(A97="",L97&lt;&gt;"OK"),"",INDEX('Mapa de Endereços'!$D$6:$D$205,MATCH(A97,'Mapa de Endereços'!$F$6:$F$205,0))),"")</f>
        <v/>
      </c>
      <c r="F97" s="19">
        <f>IFERROR(IF(OR(A97="",L97&lt;&gt;"OK"),"",INDEX('Mapa de Endereços'!$E$6:$E$205,MATCH(A97,'Mapa de Endereços'!$F$6:$F$205,0))),"")</f>
        <v/>
      </c>
      <c r="G97" s="20" t="n"/>
      <c r="H97" s="20" t="n"/>
      <c r="I97" s="22" t="n"/>
      <c r="J97" s="21">
        <f>IF(OR(A97="",G97=""),"",A97&amp;"|"&amp;G97)</f>
        <v/>
      </c>
      <c r="K97" s="19" t="n"/>
      <c r="L97" s="21">
        <f>IFERROR(IF(A97="","",IF(COUNTIF('Mapa de Endereços'!$F$6:$F$205,A97)=0,"NÃO CADASTRADO",IF(COUNTIF('Mapa de Endereços'!$F$6:$F$205,A97)&gt;1,"ENDEREÇO DUPLICADO",IF(INDEX('Mapa de Endereços'!$G$6:$G$205,MATCH(A97,'Mapa de Endereços'!$F$6:$F$205,0))="Sim","OK",IF(INDEX('Mapa de Endereços'!$G$6:$G$205,MATCH(A97,'Mapa de Endereços'!$F$6:$F$205,0))="Não","INATIVO","ATIVO INVÁLIDO"))))),"NÃO CADASTRADO")</f>
        <v/>
      </c>
      <c r="M97" s="21">
        <f>IF(AND(A97="",G97="",H97="",I97=""),"",IF(OR(L97&lt;&gt;"OK",G97="",NOT(ISNUMBER(I97))),"Não",IF(AND(I97&gt;0,I97=INT(I97),COUNTIFS($A$6:$A$505,A97,$G$6:$G$505,G97)=1),"Sim","Não")))</f>
        <v/>
      </c>
      <c r="N97" s="21">
        <f>IF(M97&lt;&gt;"Sim","",--(COUNTIFS($G$6:G97,G97,$M$6:M97,"Sim")=1))</f>
        <v/>
      </c>
      <c r="O97" s="18">
        <f>IF(G97="","",COUNTIFS($G$6:$G$505,G97,$M$6:$M$505,"Sim"))</f>
        <v/>
      </c>
      <c r="P97" s="21">
        <f>IF(AND(A97="",G97="",H97="",I97=""),"",IF(A97="","INFORME ENDEREÇO",IF(L97&lt;&gt;"OK",L97,IF(G97="","INFORME SKU",IF(I97="","INFORME QUANTIDADE",IF(NOT(ISNUMBER(I97)),"QUANTIDADE INVÁLIDA",IF(OR(I97&lt;=0,I97&lt;&gt;INT(I97)),"QUANTIDADE INVÁLIDA",IF(COUNTIFS($A$6:$A$505,A97,$G$6:$G$505,G97)&gt;1,"SKU/ENDEREÇO REPETIDO",IF(O97&gt;1,"SKU ESPALHADO","OK")))))))))</f>
        <v/>
      </c>
    </row>
    <row r="98">
      <c r="A98" s="20" t="n"/>
      <c r="B98" s="21">
        <f>IFERROR(IF(OR(A98="",L98&lt;&gt;"OK"),"",INDEX('Mapa de Endereços'!$A$6:$A$205,MATCH(A98,'Mapa de Endereços'!$F$6:$F$205,0))),"")</f>
        <v/>
      </c>
      <c r="C98" s="19">
        <f>IFERROR(IF(OR(A98="",L98&lt;&gt;"OK"),"",INDEX('Mapa de Endereços'!$B$6:$B$205,MATCH(A98,'Mapa de Endereços'!$F$6:$F$205,0))),"")</f>
        <v/>
      </c>
      <c r="D98" s="19">
        <f>IFERROR(IF(OR(A98="",L98&lt;&gt;"OK"),"",INDEX('Mapa de Endereços'!$C$6:$C$205,MATCH(A98,'Mapa de Endereços'!$F$6:$F$205,0))),"")</f>
        <v/>
      </c>
      <c r="E98" s="19">
        <f>IFERROR(IF(OR(A98="",L98&lt;&gt;"OK"),"",INDEX('Mapa de Endereços'!$D$6:$D$205,MATCH(A98,'Mapa de Endereços'!$F$6:$F$205,0))),"")</f>
        <v/>
      </c>
      <c r="F98" s="19">
        <f>IFERROR(IF(OR(A98="",L98&lt;&gt;"OK"),"",INDEX('Mapa de Endereços'!$E$6:$E$205,MATCH(A98,'Mapa de Endereços'!$F$6:$F$205,0))),"")</f>
        <v/>
      </c>
      <c r="G98" s="20" t="n"/>
      <c r="H98" s="20" t="n"/>
      <c r="I98" s="22" t="n"/>
      <c r="J98" s="21">
        <f>IF(OR(A98="",G98=""),"",A98&amp;"|"&amp;G98)</f>
        <v/>
      </c>
      <c r="K98" s="19" t="n"/>
      <c r="L98" s="21">
        <f>IFERROR(IF(A98="","",IF(COUNTIF('Mapa de Endereços'!$F$6:$F$205,A98)=0,"NÃO CADASTRADO",IF(COUNTIF('Mapa de Endereços'!$F$6:$F$205,A98)&gt;1,"ENDEREÇO DUPLICADO",IF(INDEX('Mapa de Endereços'!$G$6:$G$205,MATCH(A98,'Mapa de Endereços'!$F$6:$F$205,0))="Sim","OK",IF(INDEX('Mapa de Endereços'!$G$6:$G$205,MATCH(A98,'Mapa de Endereços'!$F$6:$F$205,0))="Não","INATIVO","ATIVO INVÁLIDO"))))),"NÃO CADASTRADO")</f>
        <v/>
      </c>
      <c r="M98" s="21">
        <f>IF(AND(A98="",G98="",H98="",I98=""),"",IF(OR(L98&lt;&gt;"OK",G98="",NOT(ISNUMBER(I98))),"Não",IF(AND(I98&gt;0,I98=INT(I98),COUNTIFS($A$6:$A$505,A98,$G$6:$G$505,G98)=1),"Sim","Não")))</f>
        <v/>
      </c>
      <c r="N98" s="21">
        <f>IF(M98&lt;&gt;"Sim","",--(COUNTIFS($G$6:G98,G98,$M$6:M98,"Sim")=1))</f>
        <v/>
      </c>
      <c r="O98" s="18">
        <f>IF(G98="","",COUNTIFS($G$6:$G$505,G98,$M$6:$M$505,"Sim"))</f>
        <v/>
      </c>
      <c r="P98" s="21">
        <f>IF(AND(A98="",G98="",H98="",I98=""),"",IF(A98="","INFORME ENDEREÇO",IF(L98&lt;&gt;"OK",L98,IF(G98="","INFORME SKU",IF(I98="","INFORME QUANTIDADE",IF(NOT(ISNUMBER(I98)),"QUANTIDADE INVÁLIDA",IF(OR(I98&lt;=0,I98&lt;&gt;INT(I98)),"QUANTIDADE INVÁLIDA",IF(COUNTIFS($A$6:$A$505,A98,$G$6:$G$505,G98)&gt;1,"SKU/ENDEREÇO REPETIDO",IF(O98&gt;1,"SKU ESPALHADO","OK")))))))))</f>
        <v/>
      </c>
    </row>
    <row r="99">
      <c r="A99" s="20" t="n"/>
      <c r="B99" s="21">
        <f>IFERROR(IF(OR(A99="",L99&lt;&gt;"OK"),"",INDEX('Mapa de Endereços'!$A$6:$A$205,MATCH(A99,'Mapa de Endereços'!$F$6:$F$205,0))),"")</f>
        <v/>
      </c>
      <c r="C99" s="19">
        <f>IFERROR(IF(OR(A99="",L99&lt;&gt;"OK"),"",INDEX('Mapa de Endereços'!$B$6:$B$205,MATCH(A99,'Mapa de Endereços'!$F$6:$F$205,0))),"")</f>
        <v/>
      </c>
      <c r="D99" s="19">
        <f>IFERROR(IF(OR(A99="",L99&lt;&gt;"OK"),"",INDEX('Mapa de Endereços'!$C$6:$C$205,MATCH(A99,'Mapa de Endereços'!$F$6:$F$205,0))),"")</f>
        <v/>
      </c>
      <c r="E99" s="19">
        <f>IFERROR(IF(OR(A99="",L99&lt;&gt;"OK"),"",INDEX('Mapa de Endereços'!$D$6:$D$205,MATCH(A99,'Mapa de Endereços'!$F$6:$F$205,0))),"")</f>
        <v/>
      </c>
      <c r="F99" s="19">
        <f>IFERROR(IF(OR(A99="",L99&lt;&gt;"OK"),"",INDEX('Mapa de Endereços'!$E$6:$E$205,MATCH(A99,'Mapa de Endereços'!$F$6:$F$205,0))),"")</f>
        <v/>
      </c>
      <c r="G99" s="20" t="n"/>
      <c r="H99" s="20" t="n"/>
      <c r="I99" s="22" t="n"/>
      <c r="J99" s="21">
        <f>IF(OR(A99="",G99=""),"",A99&amp;"|"&amp;G99)</f>
        <v/>
      </c>
      <c r="K99" s="19" t="n"/>
      <c r="L99" s="21">
        <f>IFERROR(IF(A99="","",IF(COUNTIF('Mapa de Endereços'!$F$6:$F$205,A99)=0,"NÃO CADASTRADO",IF(COUNTIF('Mapa de Endereços'!$F$6:$F$205,A99)&gt;1,"ENDEREÇO DUPLICADO",IF(INDEX('Mapa de Endereços'!$G$6:$G$205,MATCH(A99,'Mapa de Endereços'!$F$6:$F$205,0))="Sim","OK",IF(INDEX('Mapa de Endereços'!$G$6:$G$205,MATCH(A99,'Mapa de Endereços'!$F$6:$F$205,0))="Não","INATIVO","ATIVO INVÁLIDO"))))),"NÃO CADASTRADO")</f>
        <v/>
      </c>
      <c r="M99" s="21">
        <f>IF(AND(A99="",G99="",H99="",I99=""),"",IF(OR(L99&lt;&gt;"OK",G99="",NOT(ISNUMBER(I99))),"Não",IF(AND(I99&gt;0,I99=INT(I99),COUNTIFS($A$6:$A$505,A99,$G$6:$G$505,G99)=1),"Sim","Não")))</f>
        <v/>
      </c>
      <c r="N99" s="21">
        <f>IF(M99&lt;&gt;"Sim","",--(COUNTIFS($G$6:G99,G99,$M$6:M99,"Sim")=1))</f>
        <v/>
      </c>
      <c r="O99" s="18">
        <f>IF(G99="","",COUNTIFS($G$6:$G$505,G99,$M$6:$M$505,"Sim"))</f>
        <v/>
      </c>
      <c r="P99" s="21">
        <f>IF(AND(A99="",G99="",H99="",I99=""),"",IF(A99="","INFORME ENDEREÇO",IF(L99&lt;&gt;"OK",L99,IF(G99="","INFORME SKU",IF(I99="","INFORME QUANTIDADE",IF(NOT(ISNUMBER(I99)),"QUANTIDADE INVÁLIDA",IF(OR(I99&lt;=0,I99&lt;&gt;INT(I99)),"QUANTIDADE INVÁLIDA",IF(COUNTIFS($A$6:$A$505,A99,$G$6:$G$505,G99)&gt;1,"SKU/ENDEREÇO REPETIDO",IF(O99&gt;1,"SKU ESPALHADO","OK")))))))))</f>
        <v/>
      </c>
    </row>
    <row r="100">
      <c r="A100" s="20" t="n"/>
      <c r="B100" s="21">
        <f>IFERROR(IF(OR(A100="",L100&lt;&gt;"OK"),"",INDEX('Mapa de Endereços'!$A$6:$A$205,MATCH(A100,'Mapa de Endereços'!$F$6:$F$205,0))),"")</f>
        <v/>
      </c>
      <c r="C100" s="19">
        <f>IFERROR(IF(OR(A100="",L100&lt;&gt;"OK"),"",INDEX('Mapa de Endereços'!$B$6:$B$205,MATCH(A100,'Mapa de Endereços'!$F$6:$F$205,0))),"")</f>
        <v/>
      </c>
      <c r="D100" s="19">
        <f>IFERROR(IF(OR(A100="",L100&lt;&gt;"OK"),"",INDEX('Mapa de Endereços'!$C$6:$C$205,MATCH(A100,'Mapa de Endereços'!$F$6:$F$205,0))),"")</f>
        <v/>
      </c>
      <c r="E100" s="19">
        <f>IFERROR(IF(OR(A100="",L100&lt;&gt;"OK"),"",INDEX('Mapa de Endereços'!$D$6:$D$205,MATCH(A100,'Mapa de Endereços'!$F$6:$F$205,0))),"")</f>
        <v/>
      </c>
      <c r="F100" s="19">
        <f>IFERROR(IF(OR(A100="",L100&lt;&gt;"OK"),"",INDEX('Mapa de Endereços'!$E$6:$E$205,MATCH(A100,'Mapa de Endereços'!$F$6:$F$205,0))),"")</f>
        <v/>
      </c>
      <c r="G100" s="20" t="n"/>
      <c r="H100" s="20" t="n"/>
      <c r="I100" s="22" t="n"/>
      <c r="J100" s="21">
        <f>IF(OR(A100="",G100=""),"",A100&amp;"|"&amp;G100)</f>
        <v/>
      </c>
      <c r="K100" s="19" t="n"/>
      <c r="L100" s="21">
        <f>IFERROR(IF(A100="","",IF(COUNTIF('Mapa de Endereços'!$F$6:$F$205,A100)=0,"NÃO CADASTRADO",IF(COUNTIF('Mapa de Endereços'!$F$6:$F$205,A100)&gt;1,"ENDEREÇO DUPLICADO",IF(INDEX('Mapa de Endereços'!$G$6:$G$205,MATCH(A100,'Mapa de Endereços'!$F$6:$F$205,0))="Sim","OK",IF(INDEX('Mapa de Endereços'!$G$6:$G$205,MATCH(A100,'Mapa de Endereços'!$F$6:$F$205,0))="Não","INATIVO","ATIVO INVÁLIDO"))))),"NÃO CADASTRADO")</f>
        <v/>
      </c>
      <c r="M100" s="21">
        <f>IF(AND(A100="",G100="",H100="",I100=""),"",IF(OR(L100&lt;&gt;"OK",G100="",NOT(ISNUMBER(I100))),"Não",IF(AND(I100&gt;0,I100=INT(I100),COUNTIFS($A$6:$A$505,A100,$G$6:$G$505,G100)=1),"Sim","Não")))</f>
        <v/>
      </c>
      <c r="N100" s="21">
        <f>IF(M100&lt;&gt;"Sim","",--(COUNTIFS($G$6:G100,G100,$M$6:M100,"Sim")=1))</f>
        <v/>
      </c>
      <c r="O100" s="18">
        <f>IF(G100="","",COUNTIFS($G$6:$G$505,G100,$M$6:$M$505,"Sim"))</f>
        <v/>
      </c>
      <c r="P100" s="21">
        <f>IF(AND(A100="",G100="",H100="",I100=""),"",IF(A100="","INFORME ENDEREÇO",IF(L100&lt;&gt;"OK",L100,IF(G100="","INFORME SKU",IF(I100="","INFORME QUANTIDADE",IF(NOT(ISNUMBER(I100)),"QUANTIDADE INVÁLIDA",IF(OR(I100&lt;=0,I100&lt;&gt;INT(I100)),"QUANTIDADE INVÁLIDA",IF(COUNTIFS($A$6:$A$505,A100,$G$6:$G$505,G100)&gt;1,"SKU/ENDEREÇO REPETIDO",IF(O100&gt;1,"SKU ESPALHADO","OK")))))))))</f>
        <v/>
      </c>
    </row>
    <row r="101">
      <c r="A101" s="20" t="n"/>
      <c r="B101" s="21">
        <f>IFERROR(IF(OR(A101="",L101&lt;&gt;"OK"),"",INDEX('Mapa de Endereços'!$A$6:$A$205,MATCH(A101,'Mapa de Endereços'!$F$6:$F$205,0))),"")</f>
        <v/>
      </c>
      <c r="C101" s="19">
        <f>IFERROR(IF(OR(A101="",L101&lt;&gt;"OK"),"",INDEX('Mapa de Endereços'!$B$6:$B$205,MATCH(A101,'Mapa de Endereços'!$F$6:$F$205,0))),"")</f>
        <v/>
      </c>
      <c r="D101" s="19">
        <f>IFERROR(IF(OR(A101="",L101&lt;&gt;"OK"),"",INDEX('Mapa de Endereços'!$C$6:$C$205,MATCH(A101,'Mapa de Endereços'!$F$6:$F$205,0))),"")</f>
        <v/>
      </c>
      <c r="E101" s="19">
        <f>IFERROR(IF(OR(A101="",L101&lt;&gt;"OK"),"",INDEX('Mapa de Endereços'!$D$6:$D$205,MATCH(A101,'Mapa de Endereços'!$F$6:$F$205,0))),"")</f>
        <v/>
      </c>
      <c r="F101" s="19">
        <f>IFERROR(IF(OR(A101="",L101&lt;&gt;"OK"),"",INDEX('Mapa de Endereços'!$E$6:$E$205,MATCH(A101,'Mapa de Endereços'!$F$6:$F$205,0))),"")</f>
        <v/>
      </c>
      <c r="G101" s="20" t="n"/>
      <c r="H101" s="20" t="n"/>
      <c r="I101" s="22" t="n"/>
      <c r="J101" s="21">
        <f>IF(OR(A101="",G101=""),"",A101&amp;"|"&amp;G101)</f>
        <v/>
      </c>
      <c r="K101" s="19" t="n"/>
      <c r="L101" s="21">
        <f>IFERROR(IF(A101="","",IF(COUNTIF('Mapa de Endereços'!$F$6:$F$205,A101)=0,"NÃO CADASTRADO",IF(COUNTIF('Mapa de Endereços'!$F$6:$F$205,A101)&gt;1,"ENDEREÇO DUPLICADO",IF(INDEX('Mapa de Endereços'!$G$6:$G$205,MATCH(A101,'Mapa de Endereços'!$F$6:$F$205,0))="Sim","OK",IF(INDEX('Mapa de Endereços'!$G$6:$G$205,MATCH(A101,'Mapa de Endereços'!$F$6:$F$205,0))="Não","INATIVO","ATIVO INVÁLIDO"))))),"NÃO CADASTRADO")</f>
        <v/>
      </c>
      <c r="M101" s="21">
        <f>IF(AND(A101="",G101="",H101="",I101=""),"",IF(OR(L101&lt;&gt;"OK",G101="",NOT(ISNUMBER(I101))),"Não",IF(AND(I101&gt;0,I101=INT(I101),COUNTIFS($A$6:$A$505,A101,$G$6:$G$505,G101)=1),"Sim","Não")))</f>
        <v/>
      </c>
      <c r="N101" s="21">
        <f>IF(M101&lt;&gt;"Sim","",--(COUNTIFS($G$6:G101,G101,$M$6:M101,"Sim")=1))</f>
        <v/>
      </c>
      <c r="O101" s="18">
        <f>IF(G101="","",COUNTIFS($G$6:$G$505,G101,$M$6:$M$505,"Sim"))</f>
        <v/>
      </c>
      <c r="P101" s="21">
        <f>IF(AND(A101="",G101="",H101="",I101=""),"",IF(A101="","INFORME ENDEREÇO",IF(L101&lt;&gt;"OK",L101,IF(G101="","INFORME SKU",IF(I101="","INFORME QUANTIDADE",IF(NOT(ISNUMBER(I101)),"QUANTIDADE INVÁLIDA",IF(OR(I101&lt;=0,I101&lt;&gt;INT(I101)),"QUANTIDADE INVÁLIDA",IF(COUNTIFS($A$6:$A$505,A101,$G$6:$G$505,G101)&gt;1,"SKU/ENDEREÇO REPETIDO",IF(O101&gt;1,"SKU ESPALHADO","OK")))))))))</f>
        <v/>
      </c>
    </row>
    <row r="102">
      <c r="A102" s="20" t="n"/>
      <c r="B102" s="21">
        <f>IFERROR(IF(OR(A102="",L102&lt;&gt;"OK"),"",INDEX('Mapa de Endereços'!$A$6:$A$205,MATCH(A102,'Mapa de Endereços'!$F$6:$F$205,0))),"")</f>
        <v/>
      </c>
      <c r="C102" s="19">
        <f>IFERROR(IF(OR(A102="",L102&lt;&gt;"OK"),"",INDEX('Mapa de Endereços'!$B$6:$B$205,MATCH(A102,'Mapa de Endereços'!$F$6:$F$205,0))),"")</f>
        <v/>
      </c>
      <c r="D102" s="19">
        <f>IFERROR(IF(OR(A102="",L102&lt;&gt;"OK"),"",INDEX('Mapa de Endereços'!$C$6:$C$205,MATCH(A102,'Mapa de Endereços'!$F$6:$F$205,0))),"")</f>
        <v/>
      </c>
      <c r="E102" s="19">
        <f>IFERROR(IF(OR(A102="",L102&lt;&gt;"OK"),"",INDEX('Mapa de Endereços'!$D$6:$D$205,MATCH(A102,'Mapa de Endereços'!$F$6:$F$205,0))),"")</f>
        <v/>
      </c>
      <c r="F102" s="19">
        <f>IFERROR(IF(OR(A102="",L102&lt;&gt;"OK"),"",INDEX('Mapa de Endereços'!$E$6:$E$205,MATCH(A102,'Mapa de Endereços'!$F$6:$F$205,0))),"")</f>
        <v/>
      </c>
      <c r="G102" s="20" t="n"/>
      <c r="H102" s="20" t="n"/>
      <c r="I102" s="22" t="n"/>
      <c r="J102" s="21">
        <f>IF(OR(A102="",G102=""),"",A102&amp;"|"&amp;G102)</f>
        <v/>
      </c>
      <c r="K102" s="19" t="n"/>
      <c r="L102" s="21">
        <f>IFERROR(IF(A102="","",IF(COUNTIF('Mapa de Endereços'!$F$6:$F$205,A102)=0,"NÃO CADASTRADO",IF(COUNTIF('Mapa de Endereços'!$F$6:$F$205,A102)&gt;1,"ENDEREÇO DUPLICADO",IF(INDEX('Mapa de Endereços'!$G$6:$G$205,MATCH(A102,'Mapa de Endereços'!$F$6:$F$205,0))="Sim","OK",IF(INDEX('Mapa de Endereços'!$G$6:$G$205,MATCH(A102,'Mapa de Endereços'!$F$6:$F$205,0))="Não","INATIVO","ATIVO INVÁLIDO"))))),"NÃO CADASTRADO")</f>
        <v/>
      </c>
      <c r="M102" s="21">
        <f>IF(AND(A102="",G102="",H102="",I102=""),"",IF(OR(L102&lt;&gt;"OK",G102="",NOT(ISNUMBER(I102))),"Não",IF(AND(I102&gt;0,I102=INT(I102),COUNTIFS($A$6:$A$505,A102,$G$6:$G$505,G102)=1),"Sim","Não")))</f>
        <v/>
      </c>
      <c r="N102" s="21">
        <f>IF(M102&lt;&gt;"Sim","",--(COUNTIFS($G$6:G102,G102,$M$6:M102,"Sim")=1))</f>
        <v/>
      </c>
      <c r="O102" s="18">
        <f>IF(G102="","",COUNTIFS($G$6:$G$505,G102,$M$6:$M$505,"Sim"))</f>
        <v/>
      </c>
      <c r="P102" s="21">
        <f>IF(AND(A102="",G102="",H102="",I102=""),"",IF(A102="","INFORME ENDEREÇO",IF(L102&lt;&gt;"OK",L102,IF(G102="","INFORME SKU",IF(I102="","INFORME QUANTIDADE",IF(NOT(ISNUMBER(I102)),"QUANTIDADE INVÁLIDA",IF(OR(I102&lt;=0,I102&lt;&gt;INT(I102)),"QUANTIDADE INVÁLIDA",IF(COUNTIFS($A$6:$A$505,A102,$G$6:$G$505,G102)&gt;1,"SKU/ENDEREÇO REPETIDO",IF(O102&gt;1,"SKU ESPALHADO","OK")))))))))</f>
        <v/>
      </c>
    </row>
    <row r="103">
      <c r="A103" s="20" t="n"/>
      <c r="B103" s="21">
        <f>IFERROR(IF(OR(A103="",L103&lt;&gt;"OK"),"",INDEX('Mapa de Endereços'!$A$6:$A$205,MATCH(A103,'Mapa de Endereços'!$F$6:$F$205,0))),"")</f>
        <v/>
      </c>
      <c r="C103" s="19">
        <f>IFERROR(IF(OR(A103="",L103&lt;&gt;"OK"),"",INDEX('Mapa de Endereços'!$B$6:$B$205,MATCH(A103,'Mapa de Endereços'!$F$6:$F$205,0))),"")</f>
        <v/>
      </c>
      <c r="D103" s="19">
        <f>IFERROR(IF(OR(A103="",L103&lt;&gt;"OK"),"",INDEX('Mapa de Endereços'!$C$6:$C$205,MATCH(A103,'Mapa de Endereços'!$F$6:$F$205,0))),"")</f>
        <v/>
      </c>
      <c r="E103" s="19">
        <f>IFERROR(IF(OR(A103="",L103&lt;&gt;"OK"),"",INDEX('Mapa de Endereços'!$D$6:$D$205,MATCH(A103,'Mapa de Endereços'!$F$6:$F$205,0))),"")</f>
        <v/>
      </c>
      <c r="F103" s="19">
        <f>IFERROR(IF(OR(A103="",L103&lt;&gt;"OK"),"",INDEX('Mapa de Endereços'!$E$6:$E$205,MATCH(A103,'Mapa de Endereços'!$F$6:$F$205,0))),"")</f>
        <v/>
      </c>
      <c r="G103" s="20" t="n"/>
      <c r="H103" s="20" t="n"/>
      <c r="I103" s="22" t="n"/>
      <c r="J103" s="21">
        <f>IF(OR(A103="",G103=""),"",A103&amp;"|"&amp;G103)</f>
        <v/>
      </c>
      <c r="K103" s="19" t="n"/>
      <c r="L103" s="21">
        <f>IFERROR(IF(A103="","",IF(COUNTIF('Mapa de Endereços'!$F$6:$F$205,A103)=0,"NÃO CADASTRADO",IF(COUNTIF('Mapa de Endereços'!$F$6:$F$205,A103)&gt;1,"ENDEREÇO DUPLICADO",IF(INDEX('Mapa de Endereços'!$G$6:$G$205,MATCH(A103,'Mapa de Endereços'!$F$6:$F$205,0))="Sim","OK",IF(INDEX('Mapa de Endereços'!$G$6:$G$205,MATCH(A103,'Mapa de Endereços'!$F$6:$F$205,0))="Não","INATIVO","ATIVO INVÁLIDO"))))),"NÃO CADASTRADO")</f>
        <v/>
      </c>
      <c r="M103" s="21">
        <f>IF(AND(A103="",G103="",H103="",I103=""),"",IF(OR(L103&lt;&gt;"OK",G103="",NOT(ISNUMBER(I103))),"Não",IF(AND(I103&gt;0,I103=INT(I103),COUNTIFS($A$6:$A$505,A103,$G$6:$G$505,G103)=1),"Sim","Não")))</f>
        <v/>
      </c>
      <c r="N103" s="21">
        <f>IF(M103&lt;&gt;"Sim","",--(COUNTIFS($G$6:G103,G103,$M$6:M103,"Sim")=1))</f>
        <v/>
      </c>
      <c r="O103" s="18">
        <f>IF(G103="","",COUNTIFS($G$6:$G$505,G103,$M$6:$M$505,"Sim"))</f>
        <v/>
      </c>
      <c r="P103" s="21">
        <f>IF(AND(A103="",G103="",H103="",I103=""),"",IF(A103="","INFORME ENDEREÇO",IF(L103&lt;&gt;"OK",L103,IF(G103="","INFORME SKU",IF(I103="","INFORME QUANTIDADE",IF(NOT(ISNUMBER(I103)),"QUANTIDADE INVÁLIDA",IF(OR(I103&lt;=0,I103&lt;&gt;INT(I103)),"QUANTIDADE INVÁLIDA",IF(COUNTIFS($A$6:$A$505,A103,$G$6:$G$505,G103)&gt;1,"SKU/ENDEREÇO REPETIDO",IF(O103&gt;1,"SKU ESPALHADO","OK")))))))))</f>
        <v/>
      </c>
    </row>
    <row r="104">
      <c r="A104" s="20" t="n"/>
      <c r="B104" s="21">
        <f>IFERROR(IF(OR(A104="",L104&lt;&gt;"OK"),"",INDEX('Mapa de Endereços'!$A$6:$A$205,MATCH(A104,'Mapa de Endereços'!$F$6:$F$205,0))),"")</f>
        <v/>
      </c>
      <c r="C104" s="19">
        <f>IFERROR(IF(OR(A104="",L104&lt;&gt;"OK"),"",INDEX('Mapa de Endereços'!$B$6:$B$205,MATCH(A104,'Mapa de Endereços'!$F$6:$F$205,0))),"")</f>
        <v/>
      </c>
      <c r="D104" s="19">
        <f>IFERROR(IF(OR(A104="",L104&lt;&gt;"OK"),"",INDEX('Mapa de Endereços'!$C$6:$C$205,MATCH(A104,'Mapa de Endereços'!$F$6:$F$205,0))),"")</f>
        <v/>
      </c>
      <c r="E104" s="19">
        <f>IFERROR(IF(OR(A104="",L104&lt;&gt;"OK"),"",INDEX('Mapa de Endereços'!$D$6:$D$205,MATCH(A104,'Mapa de Endereços'!$F$6:$F$205,0))),"")</f>
        <v/>
      </c>
      <c r="F104" s="19">
        <f>IFERROR(IF(OR(A104="",L104&lt;&gt;"OK"),"",INDEX('Mapa de Endereços'!$E$6:$E$205,MATCH(A104,'Mapa de Endereços'!$F$6:$F$205,0))),"")</f>
        <v/>
      </c>
      <c r="G104" s="20" t="n"/>
      <c r="H104" s="20" t="n"/>
      <c r="I104" s="22" t="n"/>
      <c r="J104" s="21">
        <f>IF(OR(A104="",G104=""),"",A104&amp;"|"&amp;G104)</f>
        <v/>
      </c>
      <c r="K104" s="19" t="n"/>
      <c r="L104" s="21">
        <f>IFERROR(IF(A104="","",IF(COUNTIF('Mapa de Endereços'!$F$6:$F$205,A104)=0,"NÃO CADASTRADO",IF(COUNTIF('Mapa de Endereços'!$F$6:$F$205,A104)&gt;1,"ENDEREÇO DUPLICADO",IF(INDEX('Mapa de Endereços'!$G$6:$G$205,MATCH(A104,'Mapa de Endereços'!$F$6:$F$205,0))="Sim","OK",IF(INDEX('Mapa de Endereços'!$G$6:$G$205,MATCH(A104,'Mapa de Endereços'!$F$6:$F$205,0))="Não","INATIVO","ATIVO INVÁLIDO"))))),"NÃO CADASTRADO")</f>
        <v/>
      </c>
      <c r="M104" s="21">
        <f>IF(AND(A104="",G104="",H104="",I104=""),"",IF(OR(L104&lt;&gt;"OK",G104="",NOT(ISNUMBER(I104))),"Não",IF(AND(I104&gt;0,I104=INT(I104),COUNTIFS($A$6:$A$505,A104,$G$6:$G$505,G104)=1),"Sim","Não")))</f>
        <v/>
      </c>
      <c r="N104" s="21">
        <f>IF(M104&lt;&gt;"Sim","",--(COUNTIFS($G$6:G104,G104,$M$6:M104,"Sim")=1))</f>
        <v/>
      </c>
      <c r="O104" s="18">
        <f>IF(G104="","",COUNTIFS($G$6:$G$505,G104,$M$6:$M$505,"Sim"))</f>
        <v/>
      </c>
      <c r="P104" s="21">
        <f>IF(AND(A104="",G104="",H104="",I104=""),"",IF(A104="","INFORME ENDEREÇO",IF(L104&lt;&gt;"OK",L104,IF(G104="","INFORME SKU",IF(I104="","INFORME QUANTIDADE",IF(NOT(ISNUMBER(I104)),"QUANTIDADE INVÁLIDA",IF(OR(I104&lt;=0,I104&lt;&gt;INT(I104)),"QUANTIDADE INVÁLIDA",IF(COUNTIFS($A$6:$A$505,A104,$G$6:$G$505,G104)&gt;1,"SKU/ENDEREÇO REPETIDO",IF(O104&gt;1,"SKU ESPALHADO","OK")))))))))</f>
        <v/>
      </c>
    </row>
    <row r="105">
      <c r="A105" s="20" t="n"/>
      <c r="B105" s="21">
        <f>IFERROR(IF(OR(A105="",L105&lt;&gt;"OK"),"",INDEX('Mapa de Endereços'!$A$6:$A$205,MATCH(A105,'Mapa de Endereços'!$F$6:$F$205,0))),"")</f>
        <v/>
      </c>
      <c r="C105" s="19">
        <f>IFERROR(IF(OR(A105="",L105&lt;&gt;"OK"),"",INDEX('Mapa de Endereços'!$B$6:$B$205,MATCH(A105,'Mapa de Endereços'!$F$6:$F$205,0))),"")</f>
        <v/>
      </c>
      <c r="D105" s="19">
        <f>IFERROR(IF(OR(A105="",L105&lt;&gt;"OK"),"",INDEX('Mapa de Endereços'!$C$6:$C$205,MATCH(A105,'Mapa de Endereços'!$F$6:$F$205,0))),"")</f>
        <v/>
      </c>
      <c r="E105" s="19">
        <f>IFERROR(IF(OR(A105="",L105&lt;&gt;"OK"),"",INDEX('Mapa de Endereços'!$D$6:$D$205,MATCH(A105,'Mapa de Endereços'!$F$6:$F$205,0))),"")</f>
        <v/>
      </c>
      <c r="F105" s="19">
        <f>IFERROR(IF(OR(A105="",L105&lt;&gt;"OK"),"",INDEX('Mapa de Endereços'!$E$6:$E$205,MATCH(A105,'Mapa de Endereços'!$F$6:$F$205,0))),"")</f>
        <v/>
      </c>
      <c r="G105" s="20" t="n"/>
      <c r="H105" s="20" t="n"/>
      <c r="I105" s="22" t="n"/>
      <c r="J105" s="21">
        <f>IF(OR(A105="",G105=""),"",A105&amp;"|"&amp;G105)</f>
        <v/>
      </c>
      <c r="K105" s="19" t="n"/>
      <c r="L105" s="21">
        <f>IFERROR(IF(A105="","",IF(COUNTIF('Mapa de Endereços'!$F$6:$F$205,A105)=0,"NÃO CADASTRADO",IF(COUNTIF('Mapa de Endereços'!$F$6:$F$205,A105)&gt;1,"ENDEREÇO DUPLICADO",IF(INDEX('Mapa de Endereços'!$G$6:$G$205,MATCH(A105,'Mapa de Endereços'!$F$6:$F$205,0))="Sim","OK",IF(INDEX('Mapa de Endereços'!$G$6:$G$205,MATCH(A105,'Mapa de Endereços'!$F$6:$F$205,0))="Não","INATIVO","ATIVO INVÁLIDO"))))),"NÃO CADASTRADO")</f>
        <v/>
      </c>
      <c r="M105" s="21">
        <f>IF(AND(A105="",G105="",H105="",I105=""),"",IF(OR(L105&lt;&gt;"OK",G105="",NOT(ISNUMBER(I105))),"Não",IF(AND(I105&gt;0,I105=INT(I105),COUNTIFS($A$6:$A$505,A105,$G$6:$G$505,G105)=1),"Sim","Não")))</f>
        <v/>
      </c>
      <c r="N105" s="21">
        <f>IF(M105&lt;&gt;"Sim","",--(COUNTIFS($G$6:G105,G105,$M$6:M105,"Sim")=1))</f>
        <v/>
      </c>
      <c r="O105" s="18">
        <f>IF(G105="","",COUNTIFS($G$6:$G$505,G105,$M$6:$M$505,"Sim"))</f>
        <v/>
      </c>
      <c r="P105" s="21">
        <f>IF(AND(A105="",G105="",H105="",I105=""),"",IF(A105="","INFORME ENDEREÇO",IF(L105&lt;&gt;"OK",L105,IF(G105="","INFORME SKU",IF(I105="","INFORME QUANTIDADE",IF(NOT(ISNUMBER(I105)),"QUANTIDADE INVÁLIDA",IF(OR(I105&lt;=0,I105&lt;&gt;INT(I105)),"QUANTIDADE INVÁLIDA",IF(COUNTIFS($A$6:$A$505,A105,$G$6:$G$505,G105)&gt;1,"SKU/ENDEREÇO REPETIDO",IF(O105&gt;1,"SKU ESPALHADO","OK")))))))))</f>
        <v/>
      </c>
    </row>
    <row r="106">
      <c r="A106" s="20" t="n"/>
      <c r="B106" s="21">
        <f>IFERROR(IF(OR(A106="",L106&lt;&gt;"OK"),"",INDEX('Mapa de Endereços'!$A$6:$A$205,MATCH(A106,'Mapa de Endereços'!$F$6:$F$205,0))),"")</f>
        <v/>
      </c>
      <c r="C106" s="19">
        <f>IFERROR(IF(OR(A106="",L106&lt;&gt;"OK"),"",INDEX('Mapa de Endereços'!$B$6:$B$205,MATCH(A106,'Mapa de Endereços'!$F$6:$F$205,0))),"")</f>
        <v/>
      </c>
      <c r="D106" s="19">
        <f>IFERROR(IF(OR(A106="",L106&lt;&gt;"OK"),"",INDEX('Mapa de Endereços'!$C$6:$C$205,MATCH(A106,'Mapa de Endereços'!$F$6:$F$205,0))),"")</f>
        <v/>
      </c>
      <c r="E106" s="19">
        <f>IFERROR(IF(OR(A106="",L106&lt;&gt;"OK"),"",INDEX('Mapa de Endereços'!$D$6:$D$205,MATCH(A106,'Mapa de Endereços'!$F$6:$F$205,0))),"")</f>
        <v/>
      </c>
      <c r="F106" s="19">
        <f>IFERROR(IF(OR(A106="",L106&lt;&gt;"OK"),"",INDEX('Mapa de Endereços'!$E$6:$E$205,MATCH(A106,'Mapa de Endereços'!$F$6:$F$205,0))),"")</f>
        <v/>
      </c>
      <c r="G106" s="20" t="n"/>
      <c r="H106" s="20" t="n"/>
      <c r="I106" s="22" t="n"/>
      <c r="J106" s="21">
        <f>IF(OR(A106="",G106=""),"",A106&amp;"|"&amp;G106)</f>
        <v/>
      </c>
      <c r="K106" s="19" t="n"/>
      <c r="L106" s="21">
        <f>IFERROR(IF(A106="","",IF(COUNTIF('Mapa de Endereços'!$F$6:$F$205,A106)=0,"NÃO CADASTRADO",IF(COUNTIF('Mapa de Endereços'!$F$6:$F$205,A106)&gt;1,"ENDEREÇO DUPLICADO",IF(INDEX('Mapa de Endereços'!$G$6:$G$205,MATCH(A106,'Mapa de Endereços'!$F$6:$F$205,0))="Sim","OK",IF(INDEX('Mapa de Endereços'!$G$6:$G$205,MATCH(A106,'Mapa de Endereços'!$F$6:$F$205,0))="Não","INATIVO","ATIVO INVÁLIDO"))))),"NÃO CADASTRADO")</f>
        <v/>
      </c>
      <c r="M106" s="21">
        <f>IF(AND(A106="",G106="",H106="",I106=""),"",IF(OR(L106&lt;&gt;"OK",G106="",NOT(ISNUMBER(I106))),"Não",IF(AND(I106&gt;0,I106=INT(I106),COUNTIFS($A$6:$A$505,A106,$G$6:$G$505,G106)=1),"Sim","Não")))</f>
        <v/>
      </c>
      <c r="N106" s="21">
        <f>IF(M106&lt;&gt;"Sim","",--(COUNTIFS($G$6:G106,G106,$M$6:M106,"Sim")=1))</f>
        <v/>
      </c>
      <c r="O106" s="18">
        <f>IF(G106="","",COUNTIFS($G$6:$G$505,G106,$M$6:$M$505,"Sim"))</f>
        <v/>
      </c>
      <c r="P106" s="21">
        <f>IF(AND(A106="",G106="",H106="",I106=""),"",IF(A106="","INFORME ENDEREÇO",IF(L106&lt;&gt;"OK",L106,IF(G106="","INFORME SKU",IF(I106="","INFORME QUANTIDADE",IF(NOT(ISNUMBER(I106)),"QUANTIDADE INVÁLIDA",IF(OR(I106&lt;=0,I106&lt;&gt;INT(I106)),"QUANTIDADE INVÁLIDA",IF(COUNTIFS($A$6:$A$505,A106,$G$6:$G$505,G106)&gt;1,"SKU/ENDEREÇO REPETIDO",IF(O106&gt;1,"SKU ESPALHADO","OK")))))))))</f>
        <v/>
      </c>
    </row>
    <row r="107">
      <c r="A107" s="20" t="n"/>
      <c r="B107" s="21">
        <f>IFERROR(IF(OR(A107="",L107&lt;&gt;"OK"),"",INDEX('Mapa de Endereços'!$A$6:$A$205,MATCH(A107,'Mapa de Endereços'!$F$6:$F$205,0))),"")</f>
        <v/>
      </c>
      <c r="C107" s="19">
        <f>IFERROR(IF(OR(A107="",L107&lt;&gt;"OK"),"",INDEX('Mapa de Endereços'!$B$6:$B$205,MATCH(A107,'Mapa de Endereços'!$F$6:$F$205,0))),"")</f>
        <v/>
      </c>
      <c r="D107" s="19">
        <f>IFERROR(IF(OR(A107="",L107&lt;&gt;"OK"),"",INDEX('Mapa de Endereços'!$C$6:$C$205,MATCH(A107,'Mapa de Endereços'!$F$6:$F$205,0))),"")</f>
        <v/>
      </c>
      <c r="E107" s="19">
        <f>IFERROR(IF(OR(A107="",L107&lt;&gt;"OK"),"",INDEX('Mapa de Endereços'!$D$6:$D$205,MATCH(A107,'Mapa de Endereços'!$F$6:$F$205,0))),"")</f>
        <v/>
      </c>
      <c r="F107" s="19">
        <f>IFERROR(IF(OR(A107="",L107&lt;&gt;"OK"),"",INDEX('Mapa de Endereços'!$E$6:$E$205,MATCH(A107,'Mapa de Endereços'!$F$6:$F$205,0))),"")</f>
        <v/>
      </c>
      <c r="G107" s="20" t="n"/>
      <c r="H107" s="20" t="n"/>
      <c r="I107" s="22" t="n"/>
      <c r="J107" s="21">
        <f>IF(OR(A107="",G107=""),"",A107&amp;"|"&amp;G107)</f>
        <v/>
      </c>
      <c r="K107" s="19" t="n"/>
      <c r="L107" s="21">
        <f>IFERROR(IF(A107="","",IF(COUNTIF('Mapa de Endereços'!$F$6:$F$205,A107)=0,"NÃO CADASTRADO",IF(COUNTIF('Mapa de Endereços'!$F$6:$F$205,A107)&gt;1,"ENDEREÇO DUPLICADO",IF(INDEX('Mapa de Endereços'!$G$6:$G$205,MATCH(A107,'Mapa de Endereços'!$F$6:$F$205,0))="Sim","OK",IF(INDEX('Mapa de Endereços'!$G$6:$G$205,MATCH(A107,'Mapa de Endereços'!$F$6:$F$205,0))="Não","INATIVO","ATIVO INVÁLIDO"))))),"NÃO CADASTRADO")</f>
        <v/>
      </c>
      <c r="M107" s="21">
        <f>IF(AND(A107="",G107="",H107="",I107=""),"",IF(OR(L107&lt;&gt;"OK",G107="",NOT(ISNUMBER(I107))),"Não",IF(AND(I107&gt;0,I107=INT(I107),COUNTIFS($A$6:$A$505,A107,$G$6:$G$505,G107)=1),"Sim","Não")))</f>
        <v/>
      </c>
      <c r="N107" s="21">
        <f>IF(M107&lt;&gt;"Sim","",--(COUNTIFS($G$6:G107,G107,$M$6:M107,"Sim")=1))</f>
        <v/>
      </c>
      <c r="O107" s="18">
        <f>IF(G107="","",COUNTIFS($G$6:$G$505,G107,$M$6:$M$505,"Sim"))</f>
        <v/>
      </c>
      <c r="P107" s="21">
        <f>IF(AND(A107="",G107="",H107="",I107=""),"",IF(A107="","INFORME ENDEREÇO",IF(L107&lt;&gt;"OK",L107,IF(G107="","INFORME SKU",IF(I107="","INFORME QUANTIDADE",IF(NOT(ISNUMBER(I107)),"QUANTIDADE INVÁLIDA",IF(OR(I107&lt;=0,I107&lt;&gt;INT(I107)),"QUANTIDADE INVÁLIDA",IF(COUNTIFS($A$6:$A$505,A107,$G$6:$G$505,G107)&gt;1,"SKU/ENDEREÇO REPETIDO",IF(O107&gt;1,"SKU ESPALHADO","OK")))))))))</f>
        <v/>
      </c>
    </row>
    <row r="108">
      <c r="A108" s="20" t="n"/>
      <c r="B108" s="21">
        <f>IFERROR(IF(OR(A108="",L108&lt;&gt;"OK"),"",INDEX('Mapa de Endereços'!$A$6:$A$205,MATCH(A108,'Mapa de Endereços'!$F$6:$F$205,0))),"")</f>
        <v/>
      </c>
      <c r="C108" s="19">
        <f>IFERROR(IF(OR(A108="",L108&lt;&gt;"OK"),"",INDEX('Mapa de Endereços'!$B$6:$B$205,MATCH(A108,'Mapa de Endereços'!$F$6:$F$205,0))),"")</f>
        <v/>
      </c>
      <c r="D108" s="19">
        <f>IFERROR(IF(OR(A108="",L108&lt;&gt;"OK"),"",INDEX('Mapa de Endereços'!$C$6:$C$205,MATCH(A108,'Mapa de Endereços'!$F$6:$F$205,0))),"")</f>
        <v/>
      </c>
      <c r="E108" s="19">
        <f>IFERROR(IF(OR(A108="",L108&lt;&gt;"OK"),"",INDEX('Mapa de Endereços'!$D$6:$D$205,MATCH(A108,'Mapa de Endereços'!$F$6:$F$205,0))),"")</f>
        <v/>
      </c>
      <c r="F108" s="19">
        <f>IFERROR(IF(OR(A108="",L108&lt;&gt;"OK"),"",INDEX('Mapa de Endereços'!$E$6:$E$205,MATCH(A108,'Mapa de Endereços'!$F$6:$F$205,0))),"")</f>
        <v/>
      </c>
      <c r="G108" s="20" t="n"/>
      <c r="H108" s="20" t="n"/>
      <c r="I108" s="22" t="n"/>
      <c r="J108" s="21">
        <f>IF(OR(A108="",G108=""),"",A108&amp;"|"&amp;G108)</f>
        <v/>
      </c>
      <c r="K108" s="19" t="n"/>
      <c r="L108" s="21">
        <f>IFERROR(IF(A108="","",IF(COUNTIF('Mapa de Endereços'!$F$6:$F$205,A108)=0,"NÃO CADASTRADO",IF(COUNTIF('Mapa de Endereços'!$F$6:$F$205,A108)&gt;1,"ENDEREÇO DUPLICADO",IF(INDEX('Mapa de Endereços'!$G$6:$G$205,MATCH(A108,'Mapa de Endereços'!$F$6:$F$205,0))="Sim","OK",IF(INDEX('Mapa de Endereços'!$G$6:$G$205,MATCH(A108,'Mapa de Endereços'!$F$6:$F$205,0))="Não","INATIVO","ATIVO INVÁLIDO"))))),"NÃO CADASTRADO")</f>
        <v/>
      </c>
      <c r="M108" s="21">
        <f>IF(AND(A108="",G108="",H108="",I108=""),"",IF(OR(L108&lt;&gt;"OK",G108="",NOT(ISNUMBER(I108))),"Não",IF(AND(I108&gt;0,I108=INT(I108),COUNTIFS($A$6:$A$505,A108,$G$6:$G$505,G108)=1),"Sim","Não")))</f>
        <v/>
      </c>
      <c r="N108" s="21">
        <f>IF(M108&lt;&gt;"Sim","",--(COUNTIFS($G$6:G108,G108,$M$6:M108,"Sim")=1))</f>
        <v/>
      </c>
      <c r="O108" s="18">
        <f>IF(G108="","",COUNTIFS($G$6:$G$505,G108,$M$6:$M$505,"Sim"))</f>
        <v/>
      </c>
      <c r="P108" s="21">
        <f>IF(AND(A108="",G108="",H108="",I108=""),"",IF(A108="","INFORME ENDEREÇO",IF(L108&lt;&gt;"OK",L108,IF(G108="","INFORME SKU",IF(I108="","INFORME QUANTIDADE",IF(NOT(ISNUMBER(I108)),"QUANTIDADE INVÁLIDA",IF(OR(I108&lt;=0,I108&lt;&gt;INT(I108)),"QUANTIDADE INVÁLIDA",IF(COUNTIFS($A$6:$A$505,A108,$G$6:$G$505,G108)&gt;1,"SKU/ENDEREÇO REPETIDO",IF(O108&gt;1,"SKU ESPALHADO","OK")))))))))</f>
        <v/>
      </c>
    </row>
    <row r="109">
      <c r="A109" s="20" t="n"/>
      <c r="B109" s="21">
        <f>IFERROR(IF(OR(A109="",L109&lt;&gt;"OK"),"",INDEX('Mapa de Endereços'!$A$6:$A$205,MATCH(A109,'Mapa de Endereços'!$F$6:$F$205,0))),"")</f>
        <v/>
      </c>
      <c r="C109" s="19">
        <f>IFERROR(IF(OR(A109="",L109&lt;&gt;"OK"),"",INDEX('Mapa de Endereços'!$B$6:$B$205,MATCH(A109,'Mapa de Endereços'!$F$6:$F$205,0))),"")</f>
        <v/>
      </c>
      <c r="D109" s="19">
        <f>IFERROR(IF(OR(A109="",L109&lt;&gt;"OK"),"",INDEX('Mapa de Endereços'!$C$6:$C$205,MATCH(A109,'Mapa de Endereços'!$F$6:$F$205,0))),"")</f>
        <v/>
      </c>
      <c r="E109" s="19">
        <f>IFERROR(IF(OR(A109="",L109&lt;&gt;"OK"),"",INDEX('Mapa de Endereços'!$D$6:$D$205,MATCH(A109,'Mapa de Endereços'!$F$6:$F$205,0))),"")</f>
        <v/>
      </c>
      <c r="F109" s="19">
        <f>IFERROR(IF(OR(A109="",L109&lt;&gt;"OK"),"",INDEX('Mapa de Endereços'!$E$6:$E$205,MATCH(A109,'Mapa de Endereços'!$F$6:$F$205,0))),"")</f>
        <v/>
      </c>
      <c r="G109" s="20" t="n"/>
      <c r="H109" s="20" t="n"/>
      <c r="I109" s="22" t="n"/>
      <c r="J109" s="21">
        <f>IF(OR(A109="",G109=""),"",A109&amp;"|"&amp;G109)</f>
        <v/>
      </c>
      <c r="K109" s="19" t="n"/>
      <c r="L109" s="21">
        <f>IFERROR(IF(A109="","",IF(COUNTIF('Mapa de Endereços'!$F$6:$F$205,A109)=0,"NÃO CADASTRADO",IF(COUNTIF('Mapa de Endereços'!$F$6:$F$205,A109)&gt;1,"ENDEREÇO DUPLICADO",IF(INDEX('Mapa de Endereços'!$G$6:$G$205,MATCH(A109,'Mapa de Endereços'!$F$6:$F$205,0))="Sim","OK",IF(INDEX('Mapa de Endereços'!$G$6:$G$205,MATCH(A109,'Mapa de Endereços'!$F$6:$F$205,0))="Não","INATIVO","ATIVO INVÁLIDO"))))),"NÃO CADASTRADO")</f>
        <v/>
      </c>
      <c r="M109" s="21">
        <f>IF(AND(A109="",G109="",H109="",I109=""),"",IF(OR(L109&lt;&gt;"OK",G109="",NOT(ISNUMBER(I109))),"Não",IF(AND(I109&gt;0,I109=INT(I109),COUNTIFS($A$6:$A$505,A109,$G$6:$G$505,G109)=1),"Sim","Não")))</f>
        <v/>
      </c>
      <c r="N109" s="21">
        <f>IF(M109&lt;&gt;"Sim","",--(COUNTIFS($G$6:G109,G109,$M$6:M109,"Sim")=1))</f>
        <v/>
      </c>
      <c r="O109" s="18">
        <f>IF(G109="","",COUNTIFS($G$6:$G$505,G109,$M$6:$M$505,"Sim"))</f>
        <v/>
      </c>
      <c r="P109" s="21">
        <f>IF(AND(A109="",G109="",H109="",I109=""),"",IF(A109="","INFORME ENDEREÇO",IF(L109&lt;&gt;"OK",L109,IF(G109="","INFORME SKU",IF(I109="","INFORME QUANTIDADE",IF(NOT(ISNUMBER(I109)),"QUANTIDADE INVÁLIDA",IF(OR(I109&lt;=0,I109&lt;&gt;INT(I109)),"QUANTIDADE INVÁLIDA",IF(COUNTIFS($A$6:$A$505,A109,$G$6:$G$505,G109)&gt;1,"SKU/ENDEREÇO REPETIDO",IF(O109&gt;1,"SKU ESPALHADO","OK")))))))))</f>
        <v/>
      </c>
    </row>
    <row r="110">
      <c r="A110" s="20" t="n"/>
      <c r="B110" s="21">
        <f>IFERROR(IF(OR(A110="",L110&lt;&gt;"OK"),"",INDEX('Mapa de Endereços'!$A$6:$A$205,MATCH(A110,'Mapa de Endereços'!$F$6:$F$205,0))),"")</f>
        <v/>
      </c>
      <c r="C110" s="19">
        <f>IFERROR(IF(OR(A110="",L110&lt;&gt;"OK"),"",INDEX('Mapa de Endereços'!$B$6:$B$205,MATCH(A110,'Mapa de Endereços'!$F$6:$F$205,0))),"")</f>
        <v/>
      </c>
      <c r="D110" s="19">
        <f>IFERROR(IF(OR(A110="",L110&lt;&gt;"OK"),"",INDEX('Mapa de Endereços'!$C$6:$C$205,MATCH(A110,'Mapa de Endereços'!$F$6:$F$205,0))),"")</f>
        <v/>
      </c>
      <c r="E110" s="19">
        <f>IFERROR(IF(OR(A110="",L110&lt;&gt;"OK"),"",INDEX('Mapa de Endereços'!$D$6:$D$205,MATCH(A110,'Mapa de Endereços'!$F$6:$F$205,0))),"")</f>
        <v/>
      </c>
      <c r="F110" s="19">
        <f>IFERROR(IF(OR(A110="",L110&lt;&gt;"OK"),"",INDEX('Mapa de Endereços'!$E$6:$E$205,MATCH(A110,'Mapa de Endereços'!$F$6:$F$205,0))),"")</f>
        <v/>
      </c>
      <c r="G110" s="20" t="n"/>
      <c r="H110" s="20" t="n"/>
      <c r="I110" s="22" t="n"/>
      <c r="J110" s="21">
        <f>IF(OR(A110="",G110=""),"",A110&amp;"|"&amp;G110)</f>
        <v/>
      </c>
      <c r="K110" s="19" t="n"/>
      <c r="L110" s="21">
        <f>IFERROR(IF(A110="","",IF(COUNTIF('Mapa de Endereços'!$F$6:$F$205,A110)=0,"NÃO CADASTRADO",IF(COUNTIF('Mapa de Endereços'!$F$6:$F$205,A110)&gt;1,"ENDEREÇO DUPLICADO",IF(INDEX('Mapa de Endereços'!$G$6:$G$205,MATCH(A110,'Mapa de Endereços'!$F$6:$F$205,0))="Sim","OK",IF(INDEX('Mapa de Endereços'!$G$6:$G$205,MATCH(A110,'Mapa de Endereços'!$F$6:$F$205,0))="Não","INATIVO","ATIVO INVÁLIDO"))))),"NÃO CADASTRADO")</f>
        <v/>
      </c>
      <c r="M110" s="21">
        <f>IF(AND(A110="",G110="",H110="",I110=""),"",IF(OR(L110&lt;&gt;"OK",G110="",NOT(ISNUMBER(I110))),"Não",IF(AND(I110&gt;0,I110=INT(I110),COUNTIFS($A$6:$A$505,A110,$G$6:$G$505,G110)=1),"Sim","Não")))</f>
        <v/>
      </c>
      <c r="N110" s="21">
        <f>IF(M110&lt;&gt;"Sim","",--(COUNTIFS($G$6:G110,G110,$M$6:M110,"Sim")=1))</f>
        <v/>
      </c>
      <c r="O110" s="18">
        <f>IF(G110="","",COUNTIFS($G$6:$G$505,G110,$M$6:$M$505,"Sim"))</f>
        <v/>
      </c>
      <c r="P110" s="21">
        <f>IF(AND(A110="",G110="",H110="",I110=""),"",IF(A110="","INFORME ENDEREÇO",IF(L110&lt;&gt;"OK",L110,IF(G110="","INFORME SKU",IF(I110="","INFORME QUANTIDADE",IF(NOT(ISNUMBER(I110)),"QUANTIDADE INVÁLIDA",IF(OR(I110&lt;=0,I110&lt;&gt;INT(I110)),"QUANTIDADE INVÁLIDA",IF(COUNTIFS($A$6:$A$505,A110,$G$6:$G$505,G110)&gt;1,"SKU/ENDEREÇO REPETIDO",IF(O110&gt;1,"SKU ESPALHADO","OK")))))))))</f>
        <v/>
      </c>
    </row>
    <row r="111">
      <c r="A111" s="20" t="n"/>
      <c r="B111" s="21">
        <f>IFERROR(IF(OR(A111="",L111&lt;&gt;"OK"),"",INDEX('Mapa de Endereços'!$A$6:$A$205,MATCH(A111,'Mapa de Endereços'!$F$6:$F$205,0))),"")</f>
        <v/>
      </c>
      <c r="C111" s="19">
        <f>IFERROR(IF(OR(A111="",L111&lt;&gt;"OK"),"",INDEX('Mapa de Endereços'!$B$6:$B$205,MATCH(A111,'Mapa de Endereços'!$F$6:$F$205,0))),"")</f>
        <v/>
      </c>
      <c r="D111" s="19">
        <f>IFERROR(IF(OR(A111="",L111&lt;&gt;"OK"),"",INDEX('Mapa de Endereços'!$C$6:$C$205,MATCH(A111,'Mapa de Endereços'!$F$6:$F$205,0))),"")</f>
        <v/>
      </c>
      <c r="E111" s="19">
        <f>IFERROR(IF(OR(A111="",L111&lt;&gt;"OK"),"",INDEX('Mapa de Endereços'!$D$6:$D$205,MATCH(A111,'Mapa de Endereços'!$F$6:$F$205,0))),"")</f>
        <v/>
      </c>
      <c r="F111" s="19">
        <f>IFERROR(IF(OR(A111="",L111&lt;&gt;"OK"),"",INDEX('Mapa de Endereços'!$E$6:$E$205,MATCH(A111,'Mapa de Endereços'!$F$6:$F$205,0))),"")</f>
        <v/>
      </c>
      <c r="G111" s="20" t="n"/>
      <c r="H111" s="20" t="n"/>
      <c r="I111" s="22" t="n"/>
      <c r="J111" s="21">
        <f>IF(OR(A111="",G111=""),"",A111&amp;"|"&amp;G111)</f>
        <v/>
      </c>
      <c r="K111" s="19" t="n"/>
      <c r="L111" s="21">
        <f>IFERROR(IF(A111="","",IF(COUNTIF('Mapa de Endereços'!$F$6:$F$205,A111)=0,"NÃO CADASTRADO",IF(COUNTIF('Mapa de Endereços'!$F$6:$F$205,A111)&gt;1,"ENDEREÇO DUPLICADO",IF(INDEX('Mapa de Endereços'!$G$6:$G$205,MATCH(A111,'Mapa de Endereços'!$F$6:$F$205,0))="Sim","OK",IF(INDEX('Mapa de Endereços'!$G$6:$G$205,MATCH(A111,'Mapa de Endereços'!$F$6:$F$205,0))="Não","INATIVO","ATIVO INVÁLIDO"))))),"NÃO CADASTRADO")</f>
        <v/>
      </c>
      <c r="M111" s="21">
        <f>IF(AND(A111="",G111="",H111="",I111=""),"",IF(OR(L111&lt;&gt;"OK",G111="",NOT(ISNUMBER(I111))),"Não",IF(AND(I111&gt;0,I111=INT(I111),COUNTIFS($A$6:$A$505,A111,$G$6:$G$505,G111)=1),"Sim","Não")))</f>
        <v/>
      </c>
      <c r="N111" s="21">
        <f>IF(M111&lt;&gt;"Sim","",--(COUNTIFS($G$6:G111,G111,$M$6:M111,"Sim")=1))</f>
        <v/>
      </c>
      <c r="O111" s="18">
        <f>IF(G111="","",COUNTIFS($G$6:$G$505,G111,$M$6:$M$505,"Sim"))</f>
        <v/>
      </c>
      <c r="P111" s="21">
        <f>IF(AND(A111="",G111="",H111="",I111=""),"",IF(A111="","INFORME ENDEREÇO",IF(L111&lt;&gt;"OK",L111,IF(G111="","INFORME SKU",IF(I111="","INFORME QUANTIDADE",IF(NOT(ISNUMBER(I111)),"QUANTIDADE INVÁLIDA",IF(OR(I111&lt;=0,I111&lt;&gt;INT(I111)),"QUANTIDADE INVÁLIDA",IF(COUNTIFS($A$6:$A$505,A111,$G$6:$G$505,G111)&gt;1,"SKU/ENDEREÇO REPETIDO",IF(O111&gt;1,"SKU ESPALHADO","OK")))))))))</f>
        <v/>
      </c>
    </row>
    <row r="112">
      <c r="A112" s="20" t="n"/>
      <c r="B112" s="21">
        <f>IFERROR(IF(OR(A112="",L112&lt;&gt;"OK"),"",INDEX('Mapa de Endereços'!$A$6:$A$205,MATCH(A112,'Mapa de Endereços'!$F$6:$F$205,0))),"")</f>
        <v/>
      </c>
      <c r="C112" s="19">
        <f>IFERROR(IF(OR(A112="",L112&lt;&gt;"OK"),"",INDEX('Mapa de Endereços'!$B$6:$B$205,MATCH(A112,'Mapa de Endereços'!$F$6:$F$205,0))),"")</f>
        <v/>
      </c>
      <c r="D112" s="19">
        <f>IFERROR(IF(OR(A112="",L112&lt;&gt;"OK"),"",INDEX('Mapa de Endereços'!$C$6:$C$205,MATCH(A112,'Mapa de Endereços'!$F$6:$F$205,0))),"")</f>
        <v/>
      </c>
      <c r="E112" s="19">
        <f>IFERROR(IF(OR(A112="",L112&lt;&gt;"OK"),"",INDEX('Mapa de Endereços'!$D$6:$D$205,MATCH(A112,'Mapa de Endereços'!$F$6:$F$205,0))),"")</f>
        <v/>
      </c>
      <c r="F112" s="19">
        <f>IFERROR(IF(OR(A112="",L112&lt;&gt;"OK"),"",INDEX('Mapa de Endereços'!$E$6:$E$205,MATCH(A112,'Mapa de Endereços'!$F$6:$F$205,0))),"")</f>
        <v/>
      </c>
      <c r="G112" s="20" t="n"/>
      <c r="H112" s="20" t="n"/>
      <c r="I112" s="22" t="n"/>
      <c r="J112" s="21">
        <f>IF(OR(A112="",G112=""),"",A112&amp;"|"&amp;G112)</f>
        <v/>
      </c>
      <c r="K112" s="19" t="n"/>
      <c r="L112" s="21">
        <f>IFERROR(IF(A112="","",IF(COUNTIF('Mapa de Endereços'!$F$6:$F$205,A112)=0,"NÃO CADASTRADO",IF(COUNTIF('Mapa de Endereços'!$F$6:$F$205,A112)&gt;1,"ENDEREÇO DUPLICADO",IF(INDEX('Mapa de Endereços'!$G$6:$G$205,MATCH(A112,'Mapa de Endereços'!$F$6:$F$205,0))="Sim","OK",IF(INDEX('Mapa de Endereços'!$G$6:$G$205,MATCH(A112,'Mapa de Endereços'!$F$6:$F$205,0))="Não","INATIVO","ATIVO INVÁLIDO"))))),"NÃO CADASTRADO")</f>
        <v/>
      </c>
      <c r="M112" s="21">
        <f>IF(AND(A112="",G112="",H112="",I112=""),"",IF(OR(L112&lt;&gt;"OK",G112="",NOT(ISNUMBER(I112))),"Não",IF(AND(I112&gt;0,I112=INT(I112),COUNTIFS($A$6:$A$505,A112,$G$6:$G$505,G112)=1),"Sim","Não")))</f>
        <v/>
      </c>
      <c r="N112" s="21">
        <f>IF(M112&lt;&gt;"Sim","",--(COUNTIFS($G$6:G112,G112,$M$6:M112,"Sim")=1))</f>
        <v/>
      </c>
      <c r="O112" s="18">
        <f>IF(G112="","",COUNTIFS($G$6:$G$505,G112,$M$6:$M$505,"Sim"))</f>
        <v/>
      </c>
      <c r="P112" s="21">
        <f>IF(AND(A112="",G112="",H112="",I112=""),"",IF(A112="","INFORME ENDEREÇO",IF(L112&lt;&gt;"OK",L112,IF(G112="","INFORME SKU",IF(I112="","INFORME QUANTIDADE",IF(NOT(ISNUMBER(I112)),"QUANTIDADE INVÁLIDA",IF(OR(I112&lt;=0,I112&lt;&gt;INT(I112)),"QUANTIDADE INVÁLIDA",IF(COUNTIFS($A$6:$A$505,A112,$G$6:$G$505,G112)&gt;1,"SKU/ENDEREÇO REPETIDO",IF(O112&gt;1,"SKU ESPALHADO","OK")))))))))</f>
        <v/>
      </c>
    </row>
    <row r="113">
      <c r="A113" s="20" t="n"/>
      <c r="B113" s="21">
        <f>IFERROR(IF(OR(A113="",L113&lt;&gt;"OK"),"",INDEX('Mapa de Endereços'!$A$6:$A$205,MATCH(A113,'Mapa de Endereços'!$F$6:$F$205,0))),"")</f>
        <v/>
      </c>
      <c r="C113" s="19">
        <f>IFERROR(IF(OR(A113="",L113&lt;&gt;"OK"),"",INDEX('Mapa de Endereços'!$B$6:$B$205,MATCH(A113,'Mapa de Endereços'!$F$6:$F$205,0))),"")</f>
        <v/>
      </c>
      <c r="D113" s="19">
        <f>IFERROR(IF(OR(A113="",L113&lt;&gt;"OK"),"",INDEX('Mapa de Endereços'!$C$6:$C$205,MATCH(A113,'Mapa de Endereços'!$F$6:$F$205,0))),"")</f>
        <v/>
      </c>
      <c r="E113" s="19">
        <f>IFERROR(IF(OR(A113="",L113&lt;&gt;"OK"),"",INDEX('Mapa de Endereços'!$D$6:$D$205,MATCH(A113,'Mapa de Endereços'!$F$6:$F$205,0))),"")</f>
        <v/>
      </c>
      <c r="F113" s="19">
        <f>IFERROR(IF(OR(A113="",L113&lt;&gt;"OK"),"",INDEX('Mapa de Endereços'!$E$6:$E$205,MATCH(A113,'Mapa de Endereços'!$F$6:$F$205,0))),"")</f>
        <v/>
      </c>
      <c r="G113" s="20" t="n"/>
      <c r="H113" s="20" t="n"/>
      <c r="I113" s="22" t="n"/>
      <c r="J113" s="21">
        <f>IF(OR(A113="",G113=""),"",A113&amp;"|"&amp;G113)</f>
        <v/>
      </c>
      <c r="K113" s="19" t="n"/>
      <c r="L113" s="21">
        <f>IFERROR(IF(A113="","",IF(COUNTIF('Mapa de Endereços'!$F$6:$F$205,A113)=0,"NÃO CADASTRADO",IF(COUNTIF('Mapa de Endereços'!$F$6:$F$205,A113)&gt;1,"ENDEREÇO DUPLICADO",IF(INDEX('Mapa de Endereços'!$G$6:$G$205,MATCH(A113,'Mapa de Endereços'!$F$6:$F$205,0))="Sim","OK",IF(INDEX('Mapa de Endereços'!$G$6:$G$205,MATCH(A113,'Mapa de Endereços'!$F$6:$F$205,0))="Não","INATIVO","ATIVO INVÁLIDO"))))),"NÃO CADASTRADO")</f>
        <v/>
      </c>
      <c r="M113" s="21">
        <f>IF(AND(A113="",G113="",H113="",I113=""),"",IF(OR(L113&lt;&gt;"OK",G113="",NOT(ISNUMBER(I113))),"Não",IF(AND(I113&gt;0,I113=INT(I113),COUNTIFS($A$6:$A$505,A113,$G$6:$G$505,G113)=1),"Sim","Não")))</f>
        <v/>
      </c>
      <c r="N113" s="21">
        <f>IF(M113&lt;&gt;"Sim","",--(COUNTIFS($G$6:G113,G113,$M$6:M113,"Sim")=1))</f>
        <v/>
      </c>
      <c r="O113" s="18">
        <f>IF(G113="","",COUNTIFS($G$6:$G$505,G113,$M$6:$M$505,"Sim"))</f>
        <v/>
      </c>
      <c r="P113" s="21">
        <f>IF(AND(A113="",G113="",H113="",I113=""),"",IF(A113="","INFORME ENDEREÇO",IF(L113&lt;&gt;"OK",L113,IF(G113="","INFORME SKU",IF(I113="","INFORME QUANTIDADE",IF(NOT(ISNUMBER(I113)),"QUANTIDADE INVÁLIDA",IF(OR(I113&lt;=0,I113&lt;&gt;INT(I113)),"QUANTIDADE INVÁLIDA",IF(COUNTIFS($A$6:$A$505,A113,$G$6:$G$505,G113)&gt;1,"SKU/ENDEREÇO REPETIDO",IF(O113&gt;1,"SKU ESPALHADO","OK")))))))))</f>
        <v/>
      </c>
    </row>
    <row r="114">
      <c r="A114" s="20" t="n"/>
      <c r="B114" s="21">
        <f>IFERROR(IF(OR(A114="",L114&lt;&gt;"OK"),"",INDEX('Mapa de Endereços'!$A$6:$A$205,MATCH(A114,'Mapa de Endereços'!$F$6:$F$205,0))),"")</f>
        <v/>
      </c>
      <c r="C114" s="19">
        <f>IFERROR(IF(OR(A114="",L114&lt;&gt;"OK"),"",INDEX('Mapa de Endereços'!$B$6:$B$205,MATCH(A114,'Mapa de Endereços'!$F$6:$F$205,0))),"")</f>
        <v/>
      </c>
      <c r="D114" s="19">
        <f>IFERROR(IF(OR(A114="",L114&lt;&gt;"OK"),"",INDEX('Mapa de Endereços'!$C$6:$C$205,MATCH(A114,'Mapa de Endereços'!$F$6:$F$205,0))),"")</f>
        <v/>
      </c>
      <c r="E114" s="19">
        <f>IFERROR(IF(OR(A114="",L114&lt;&gt;"OK"),"",INDEX('Mapa de Endereços'!$D$6:$D$205,MATCH(A114,'Mapa de Endereços'!$F$6:$F$205,0))),"")</f>
        <v/>
      </c>
      <c r="F114" s="19">
        <f>IFERROR(IF(OR(A114="",L114&lt;&gt;"OK"),"",INDEX('Mapa de Endereços'!$E$6:$E$205,MATCH(A114,'Mapa de Endereços'!$F$6:$F$205,0))),"")</f>
        <v/>
      </c>
      <c r="G114" s="20" t="n"/>
      <c r="H114" s="20" t="n"/>
      <c r="I114" s="22" t="n"/>
      <c r="J114" s="21">
        <f>IF(OR(A114="",G114=""),"",A114&amp;"|"&amp;G114)</f>
        <v/>
      </c>
      <c r="K114" s="19" t="n"/>
      <c r="L114" s="21">
        <f>IFERROR(IF(A114="","",IF(COUNTIF('Mapa de Endereços'!$F$6:$F$205,A114)=0,"NÃO CADASTRADO",IF(COUNTIF('Mapa de Endereços'!$F$6:$F$205,A114)&gt;1,"ENDEREÇO DUPLICADO",IF(INDEX('Mapa de Endereços'!$G$6:$G$205,MATCH(A114,'Mapa de Endereços'!$F$6:$F$205,0))="Sim","OK",IF(INDEX('Mapa de Endereços'!$G$6:$G$205,MATCH(A114,'Mapa de Endereços'!$F$6:$F$205,0))="Não","INATIVO","ATIVO INVÁLIDO"))))),"NÃO CADASTRADO")</f>
        <v/>
      </c>
      <c r="M114" s="21">
        <f>IF(AND(A114="",G114="",H114="",I114=""),"",IF(OR(L114&lt;&gt;"OK",G114="",NOT(ISNUMBER(I114))),"Não",IF(AND(I114&gt;0,I114=INT(I114),COUNTIFS($A$6:$A$505,A114,$G$6:$G$505,G114)=1),"Sim","Não")))</f>
        <v/>
      </c>
      <c r="N114" s="21">
        <f>IF(M114&lt;&gt;"Sim","",--(COUNTIFS($G$6:G114,G114,$M$6:M114,"Sim")=1))</f>
        <v/>
      </c>
      <c r="O114" s="18">
        <f>IF(G114="","",COUNTIFS($G$6:$G$505,G114,$M$6:$M$505,"Sim"))</f>
        <v/>
      </c>
      <c r="P114" s="21">
        <f>IF(AND(A114="",G114="",H114="",I114=""),"",IF(A114="","INFORME ENDEREÇO",IF(L114&lt;&gt;"OK",L114,IF(G114="","INFORME SKU",IF(I114="","INFORME QUANTIDADE",IF(NOT(ISNUMBER(I114)),"QUANTIDADE INVÁLIDA",IF(OR(I114&lt;=0,I114&lt;&gt;INT(I114)),"QUANTIDADE INVÁLIDA",IF(COUNTIFS($A$6:$A$505,A114,$G$6:$G$505,G114)&gt;1,"SKU/ENDEREÇO REPETIDO",IF(O114&gt;1,"SKU ESPALHADO","OK")))))))))</f>
        <v/>
      </c>
    </row>
    <row r="115">
      <c r="A115" s="20" t="n"/>
      <c r="B115" s="21">
        <f>IFERROR(IF(OR(A115="",L115&lt;&gt;"OK"),"",INDEX('Mapa de Endereços'!$A$6:$A$205,MATCH(A115,'Mapa de Endereços'!$F$6:$F$205,0))),"")</f>
        <v/>
      </c>
      <c r="C115" s="19">
        <f>IFERROR(IF(OR(A115="",L115&lt;&gt;"OK"),"",INDEX('Mapa de Endereços'!$B$6:$B$205,MATCH(A115,'Mapa de Endereços'!$F$6:$F$205,0))),"")</f>
        <v/>
      </c>
      <c r="D115" s="19">
        <f>IFERROR(IF(OR(A115="",L115&lt;&gt;"OK"),"",INDEX('Mapa de Endereços'!$C$6:$C$205,MATCH(A115,'Mapa de Endereços'!$F$6:$F$205,0))),"")</f>
        <v/>
      </c>
      <c r="E115" s="19">
        <f>IFERROR(IF(OR(A115="",L115&lt;&gt;"OK"),"",INDEX('Mapa de Endereços'!$D$6:$D$205,MATCH(A115,'Mapa de Endereços'!$F$6:$F$205,0))),"")</f>
        <v/>
      </c>
      <c r="F115" s="19">
        <f>IFERROR(IF(OR(A115="",L115&lt;&gt;"OK"),"",INDEX('Mapa de Endereços'!$E$6:$E$205,MATCH(A115,'Mapa de Endereços'!$F$6:$F$205,0))),"")</f>
        <v/>
      </c>
      <c r="G115" s="20" t="n"/>
      <c r="H115" s="20" t="n"/>
      <c r="I115" s="22" t="n"/>
      <c r="J115" s="21">
        <f>IF(OR(A115="",G115=""),"",A115&amp;"|"&amp;G115)</f>
        <v/>
      </c>
      <c r="K115" s="19" t="n"/>
      <c r="L115" s="21">
        <f>IFERROR(IF(A115="","",IF(COUNTIF('Mapa de Endereços'!$F$6:$F$205,A115)=0,"NÃO CADASTRADO",IF(COUNTIF('Mapa de Endereços'!$F$6:$F$205,A115)&gt;1,"ENDEREÇO DUPLICADO",IF(INDEX('Mapa de Endereços'!$G$6:$G$205,MATCH(A115,'Mapa de Endereços'!$F$6:$F$205,0))="Sim","OK",IF(INDEX('Mapa de Endereços'!$G$6:$G$205,MATCH(A115,'Mapa de Endereços'!$F$6:$F$205,0))="Não","INATIVO","ATIVO INVÁLIDO"))))),"NÃO CADASTRADO")</f>
        <v/>
      </c>
      <c r="M115" s="21">
        <f>IF(AND(A115="",G115="",H115="",I115=""),"",IF(OR(L115&lt;&gt;"OK",G115="",NOT(ISNUMBER(I115))),"Não",IF(AND(I115&gt;0,I115=INT(I115),COUNTIFS($A$6:$A$505,A115,$G$6:$G$505,G115)=1),"Sim","Não")))</f>
        <v/>
      </c>
      <c r="N115" s="21">
        <f>IF(M115&lt;&gt;"Sim","",--(COUNTIFS($G$6:G115,G115,$M$6:M115,"Sim")=1))</f>
        <v/>
      </c>
      <c r="O115" s="18">
        <f>IF(G115="","",COUNTIFS($G$6:$G$505,G115,$M$6:$M$505,"Sim"))</f>
        <v/>
      </c>
      <c r="P115" s="21">
        <f>IF(AND(A115="",G115="",H115="",I115=""),"",IF(A115="","INFORME ENDEREÇO",IF(L115&lt;&gt;"OK",L115,IF(G115="","INFORME SKU",IF(I115="","INFORME QUANTIDADE",IF(NOT(ISNUMBER(I115)),"QUANTIDADE INVÁLIDA",IF(OR(I115&lt;=0,I115&lt;&gt;INT(I115)),"QUANTIDADE INVÁLIDA",IF(COUNTIFS($A$6:$A$505,A115,$G$6:$G$505,G115)&gt;1,"SKU/ENDEREÇO REPETIDO",IF(O115&gt;1,"SKU ESPALHADO","OK")))))))))</f>
        <v/>
      </c>
    </row>
    <row r="116">
      <c r="A116" s="20" t="n"/>
      <c r="B116" s="21">
        <f>IFERROR(IF(OR(A116="",L116&lt;&gt;"OK"),"",INDEX('Mapa de Endereços'!$A$6:$A$205,MATCH(A116,'Mapa de Endereços'!$F$6:$F$205,0))),"")</f>
        <v/>
      </c>
      <c r="C116" s="19">
        <f>IFERROR(IF(OR(A116="",L116&lt;&gt;"OK"),"",INDEX('Mapa de Endereços'!$B$6:$B$205,MATCH(A116,'Mapa de Endereços'!$F$6:$F$205,0))),"")</f>
        <v/>
      </c>
      <c r="D116" s="19">
        <f>IFERROR(IF(OR(A116="",L116&lt;&gt;"OK"),"",INDEX('Mapa de Endereços'!$C$6:$C$205,MATCH(A116,'Mapa de Endereços'!$F$6:$F$205,0))),"")</f>
        <v/>
      </c>
      <c r="E116" s="19">
        <f>IFERROR(IF(OR(A116="",L116&lt;&gt;"OK"),"",INDEX('Mapa de Endereços'!$D$6:$D$205,MATCH(A116,'Mapa de Endereços'!$F$6:$F$205,0))),"")</f>
        <v/>
      </c>
      <c r="F116" s="19">
        <f>IFERROR(IF(OR(A116="",L116&lt;&gt;"OK"),"",INDEX('Mapa de Endereços'!$E$6:$E$205,MATCH(A116,'Mapa de Endereços'!$F$6:$F$205,0))),"")</f>
        <v/>
      </c>
      <c r="G116" s="20" t="n"/>
      <c r="H116" s="20" t="n"/>
      <c r="I116" s="22" t="n"/>
      <c r="J116" s="21">
        <f>IF(OR(A116="",G116=""),"",A116&amp;"|"&amp;G116)</f>
        <v/>
      </c>
      <c r="K116" s="19" t="n"/>
      <c r="L116" s="21">
        <f>IFERROR(IF(A116="","",IF(COUNTIF('Mapa de Endereços'!$F$6:$F$205,A116)=0,"NÃO CADASTRADO",IF(COUNTIF('Mapa de Endereços'!$F$6:$F$205,A116)&gt;1,"ENDEREÇO DUPLICADO",IF(INDEX('Mapa de Endereços'!$G$6:$G$205,MATCH(A116,'Mapa de Endereços'!$F$6:$F$205,0))="Sim","OK",IF(INDEX('Mapa de Endereços'!$G$6:$G$205,MATCH(A116,'Mapa de Endereços'!$F$6:$F$205,0))="Não","INATIVO","ATIVO INVÁLIDO"))))),"NÃO CADASTRADO")</f>
        <v/>
      </c>
      <c r="M116" s="21">
        <f>IF(AND(A116="",G116="",H116="",I116=""),"",IF(OR(L116&lt;&gt;"OK",G116="",NOT(ISNUMBER(I116))),"Não",IF(AND(I116&gt;0,I116=INT(I116),COUNTIFS($A$6:$A$505,A116,$G$6:$G$505,G116)=1),"Sim","Não")))</f>
        <v/>
      </c>
      <c r="N116" s="21">
        <f>IF(M116&lt;&gt;"Sim","",--(COUNTIFS($G$6:G116,G116,$M$6:M116,"Sim")=1))</f>
        <v/>
      </c>
      <c r="O116" s="18">
        <f>IF(G116="","",COUNTIFS($G$6:$G$505,G116,$M$6:$M$505,"Sim"))</f>
        <v/>
      </c>
      <c r="P116" s="21">
        <f>IF(AND(A116="",G116="",H116="",I116=""),"",IF(A116="","INFORME ENDEREÇO",IF(L116&lt;&gt;"OK",L116,IF(G116="","INFORME SKU",IF(I116="","INFORME QUANTIDADE",IF(NOT(ISNUMBER(I116)),"QUANTIDADE INVÁLIDA",IF(OR(I116&lt;=0,I116&lt;&gt;INT(I116)),"QUANTIDADE INVÁLIDA",IF(COUNTIFS($A$6:$A$505,A116,$G$6:$G$505,G116)&gt;1,"SKU/ENDEREÇO REPETIDO",IF(O116&gt;1,"SKU ESPALHADO","OK")))))))))</f>
        <v/>
      </c>
    </row>
    <row r="117">
      <c r="A117" s="20" t="n"/>
      <c r="B117" s="21">
        <f>IFERROR(IF(OR(A117="",L117&lt;&gt;"OK"),"",INDEX('Mapa de Endereços'!$A$6:$A$205,MATCH(A117,'Mapa de Endereços'!$F$6:$F$205,0))),"")</f>
        <v/>
      </c>
      <c r="C117" s="19">
        <f>IFERROR(IF(OR(A117="",L117&lt;&gt;"OK"),"",INDEX('Mapa de Endereços'!$B$6:$B$205,MATCH(A117,'Mapa de Endereços'!$F$6:$F$205,0))),"")</f>
        <v/>
      </c>
      <c r="D117" s="19">
        <f>IFERROR(IF(OR(A117="",L117&lt;&gt;"OK"),"",INDEX('Mapa de Endereços'!$C$6:$C$205,MATCH(A117,'Mapa de Endereços'!$F$6:$F$205,0))),"")</f>
        <v/>
      </c>
      <c r="E117" s="19">
        <f>IFERROR(IF(OR(A117="",L117&lt;&gt;"OK"),"",INDEX('Mapa de Endereços'!$D$6:$D$205,MATCH(A117,'Mapa de Endereços'!$F$6:$F$205,0))),"")</f>
        <v/>
      </c>
      <c r="F117" s="19">
        <f>IFERROR(IF(OR(A117="",L117&lt;&gt;"OK"),"",INDEX('Mapa de Endereços'!$E$6:$E$205,MATCH(A117,'Mapa de Endereços'!$F$6:$F$205,0))),"")</f>
        <v/>
      </c>
      <c r="G117" s="20" t="n"/>
      <c r="H117" s="20" t="n"/>
      <c r="I117" s="22" t="n"/>
      <c r="J117" s="21">
        <f>IF(OR(A117="",G117=""),"",A117&amp;"|"&amp;G117)</f>
        <v/>
      </c>
      <c r="K117" s="19" t="n"/>
      <c r="L117" s="21">
        <f>IFERROR(IF(A117="","",IF(COUNTIF('Mapa de Endereços'!$F$6:$F$205,A117)=0,"NÃO CADASTRADO",IF(COUNTIF('Mapa de Endereços'!$F$6:$F$205,A117)&gt;1,"ENDEREÇO DUPLICADO",IF(INDEX('Mapa de Endereços'!$G$6:$G$205,MATCH(A117,'Mapa de Endereços'!$F$6:$F$205,0))="Sim","OK",IF(INDEX('Mapa de Endereços'!$G$6:$G$205,MATCH(A117,'Mapa de Endereços'!$F$6:$F$205,0))="Não","INATIVO","ATIVO INVÁLIDO"))))),"NÃO CADASTRADO")</f>
        <v/>
      </c>
      <c r="M117" s="21">
        <f>IF(AND(A117="",G117="",H117="",I117=""),"",IF(OR(L117&lt;&gt;"OK",G117="",NOT(ISNUMBER(I117))),"Não",IF(AND(I117&gt;0,I117=INT(I117),COUNTIFS($A$6:$A$505,A117,$G$6:$G$505,G117)=1),"Sim","Não")))</f>
        <v/>
      </c>
      <c r="N117" s="21">
        <f>IF(M117&lt;&gt;"Sim","",--(COUNTIFS($G$6:G117,G117,$M$6:M117,"Sim")=1))</f>
        <v/>
      </c>
      <c r="O117" s="18">
        <f>IF(G117="","",COUNTIFS($G$6:$G$505,G117,$M$6:$M$505,"Sim"))</f>
        <v/>
      </c>
      <c r="P117" s="21">
        <f>IF(AND(A117="",G117="",H117="",I117=""),"",IF(A117="","INFORME ENDEREÇO",IF(L117&lt;&gt;"OK",L117,IF(G117="","INFORME SKU",IF(I117="","INFORME QUANTIDADE",IF(NOT(ISNUMBER(I117)),"QUANTIDADE INVÁLIDA",IF(OR(I117&lt;=0,I117&lt;&gt;INT(I117)),"QUANTIDADE INVÁLIDA",IF(COUNTIFS($A$6:$A$505,A117,$G$6:$G$505,G117)&gt;1,"SKU/ENDEREÇO REPETIDO",IF(O117&gt;1,"SKU ESPALHADO","OK")))))))))</f>
        <v/>
      </c>
    </row>
    <row r="118">
      <c r="A118" s="20" t="n"/>
      <c r="B118" s="21">
        <f>IFERROR(IF(OR(A118="",L118&lt;&gt;"OK"),"",INDEX('Mapa de Endereços'!$A$6:$A$205,MATCH(A118,'Mapa de Endereços'!$F$6:$F$205,0))),"")</f>
        <v/>
      </c>
      <c r="C118" s="19">
        <f>IFERROR(IF(OR(A118="",L118&lt;&gt;"OK"),"",INDEX('Mapa de Endereços'!$B$6:$B$205,MATCH(A118,'Mapa de Endereços'!$F$6:$F$205,0))),"")</f>
        <v/>
      </c>
      <c r="D118" s="19">
        <f>IFERROR(IF(OR(A118="",L118&lt;&gt;"OK"),"",INDEX('Mapa de Endereços'!$C$6:$C$205,MATCH(A118,'Mapa de Endereços'!$F$6:$F$205,0))),"")</f>
        <v/>
      </c>
      <c r="E118" s="19">
        <f>IFERROR(IF(OR(A118="",L118&lt;&gt;"OK"),"",INDEX('Mapa de Endereços'!$D$6:$D$205,MATCH(A118,'Mapa de Endereços'!$F$6:$F$205,0))),"")</f>
        <v/>
      </c>
      <c r="F118" s="19">
        <f>IFERROR(IF(OR(A118="",L118&lt;&gt;"OK"),"",INDEX('Mapa de Endereços'!$E$6:$E$205,MATCH(A118,'Mapa de Endereços'!$F$6:$F$205,0))),"")</f>
        <v/>
      </c>
      <c r="G118" s="20" t="n"/>
      <c r="H118" s="20" t="n"/>
      <c r="I118" s="22" t="n"/>
      <c r="J118" s="21">
        <f>IF(OR(A118="",G118=""),"",A118&amp;"|"&amp;G118)</f>
        <v/>
      </c>
      <c r="K118" s="19" t="n"/>
      <c r="L118" s="21">
        <f>IFERROR(IF(A118="","",IF(COUNTIF('Mapa de Endereços'!$F$6:$F$205,A118)=0,"NÃO CADASTRADO",IF(COUNTIF('Mapa de Endereços'!$F$6:$F$205,A118)&gt;1,"ENDEREÇO DUPLICADO",IF(INDEX('Mapa de Endereços'!$G$6:$G$205,MATCH(A118,'Mapa de Endereços'!$F$6:$F$205,0))="Sim","OK",IF(INDEX('Mapa de Endereços'!$G$6:$G$205,MATCH(A118,'Mapa de Endereços'!$F$6:$F$205,0))="Não","INATIVO","ATIVO INVÁLIDO"))))),"NÃO CADASTRADO")</f>
        <v/>
      </c>
      <c r="M118" s="21">
        <f>IF(AND(A118="",G118="",H118="",I118=""),"",IF(OR(L118&lt;&gt;"OK",G118="",NOT(ISNUMBER(I118))),"Não",IF(AND(I118&gt;0,I118=INT(I118),COUNTIFS($A$6:$A$505,A118,$G$6:$G$505,G118)=1),"Sim","Não")))</f>
        <v/>
      </c>
      <c r="N118" s="21">
        <f>IF(M118&lt;&gt;"Sim","",--(COUNTIFS($G$6:G118,G118,$M$6:M118,"Sim")=1))</f>
        <v/>
      </c>
      <c r="O118" s="18">
        <f>IF(G118="","",COUNTIFS($G$6:$G$505,G118,$M$6:$M$505,"Sim"))</f>
        <v/>
      </c>
      <c r="P118" s="21">
        <f>IF(AND(A118="",G118="",H118="",I118=""),"",IF(A118="","INFORME ENDEREÇO",IF(L118&lt;&gt;"OK",L118,IF(G118="","INFORME SKU",IF(I118="","INFORME QUANTIDADE",IF(NOT(ISNUMBER(I118)),"QUANTIDADE INVÁLIDA",IF(OR(I118&lt;=0,I118&lt;&gt;INT(I118)),"QUANTIDADE INVÁLIDA",IF(COUNTIFS($A$6:$A$505,A118,$G$6:$G$505,G118)&gt;1,"SKU/ENDEREÇO REPETIDO",IF(O118&gt;1,"SKU ESPALHADO","OK")))))))))</f>
        <v/>
      </c>
    </row>
    <row r="119">
      <c r="A119" s="20" t="n"/>
      <c r="B119" s="21">
        <f>IFERROR(IF(OR(A119="",L119&lt;&gt;"OK"),"",INDEX('Mapa de Endereços'!$A$6:$A$205,MATCH(A119,'Mapa de Endereços'!$F$6:$F$205,0))),"")</f>
        <v/>
      </c>
      <c r="C119" s="19">
        <f>IFERROR(IF(OR(A119="",L119&lt;&gt;"OK"),"",INDEX('Mapa de Endereços'!$B$6:$B$205,MATCH(A119,'Mapa de Endereços'!$F$6:$F$205,0))),"")</f>
        <v/>
      </c>
      <c r="D119" s="19">
        <f>IFERROR(IF(OR(A119="",L119&lt;&gt;"OK"),"",INDEX('Mapa de Endereços'!$C$6:$C$205,MATCH(A119,'Mapa de Endereços'!$F$6:$F$205,0))),"")</f>
        <v/>
      </c>
      <c r="E119" s="19">
        <f>IFERROR(IF(OR(A119="",L119&lt;&gt;"OK"),"",INDEX('Mapa de Endereços'!$D$6:$D$205,MATCH(A119,'Mapa de Endereços'!$F$6:$F$205,0))),"")</f>
        <v/>
      </c>
      <c r="F119" s="19">
        <f>IFERROR(IF(OR(A119="",L119&lt;&gt;"OK"),"",INDEX('Mapa de Endereços'!$E$6:$E$205,MATCH(A119,'Mapa de Endereços'!$F$6:$F$205,0))),"")</f>
        <v/>
      </c>
      <c r="G119" s="20" t="n"/>
      <c r="H119" s="20" t="n"/>
      <c r="I119" s="22" t="n"/>
      <c r="J119" s="21">
        <f>IF(OR(A119="",G119=""),"",A119&amp;"|"&amp;G119)</f>
        <v/>
      </c>
      <c r="K119" s="19" t="n"/>
      <c r="L119" s="21">
        <f>IFERROR(IF(A119="","",IF(COUNTIF('Mapa de Endereços'!$F$6:$F$205,A119)=0,"NÃO CADASTRADO",IF(COUNTIF('Mapa de Endereços'!$F$6:$F$205,A119)&gt;1,"ENDEREÇO DUPLICADO",IF(INDEX('Mapa de Endereços'!$G$6:$G$205,MATCH(A119,'Mapa de Endereços'!$F$6:$F$205,0))="Sim","OK",IF(INDEX('Mapa de Endereços'!$G$6:$G$205,MATCH(A119,'Mapa de Endereços'!$F$6:$F$205,0))="Não","INATIVO","ATIVO INVÁLIDO"))))),"NÃO CADASTRADO")</f>
        <v/>
      </c>
      <c r="M119" s="21">
        <f>IF(AND(A119="",G119="",H119="",I119=""),"",IF(OR(L119&lt;&gt;"OK",G119="",NOT(ISNUMBER(I119))),"Não",IF(AND(I119&gt;0,I119=INT(I119),COUNTIFS($A$6:$A$505,A119,$G$6:$G$505,G119)=1),"Sim","Não")))</f>
        <v/>
      </c>
      <c r="N119" s="21">
        <f>IF(M119&lt;&gt;"Sim","",--(COUNTIFS($G$6:G119,G119,$M$6:M119,"Sim")=1))</f>
        <v/>
      </c>
      <c r="O119" s="18">
        <f>IF(G119="","",COUNTIFS($G$6:$G$505,G119,$M$6:$M$505,"Sim"))</f>
        <v/>
      </c>
      <c r="P119" s="21">
        <f>IF(AND(A119="",G119="",H119="",I119=""),"",IF(A119="","INFORME ENDEREÇO",IF(L119&lt;&gt;"OK",L119,IF(G119="","INFORME SKU",IF(I119="","INFORME QUANTIDADE",IF(NOT(ISNUMBER(I119)),"QUANTIDADE INVÁLIDA",IF(OR(I119&lt;=0,I119&lt;&gt;INT(I119)),"QUANTIDADE INVÁLIDA",IF(COUNTIFS($A$6:$A$505,A119,$G$6:$G$505,G119)&gt;1,"SKU/ENDEREÇO REPETIDO",IF(O119&gt;1,"SKU ESPALHADO","OK")))))))))</f>
        <v/>
      </c>
    </row>
    <row r="120">
      <c r="A120" s="20" t="n"/>
      <c r="B120" s="21">
        <f>IFERROR(IF(OR(A120="",L120&lt;&gt;"OK"),"",INDEX('Mapa de Endereços'!$A$6:$A$205,MATCH(A120,'Mapa de Endereços'!$F$6:$F$205,0))),"")</f>
        <v/>
      </c>
      <c r="C120" s="19">
        <f>IFERROR(IF(OR(A120="",L120&lt;&gt;"OK"),"",INDEX('Mapa de Endereços'!$B$6:$B$205,MATCH(A120,'Mapa de Endereços'!$F$6:$F$205,0))),"")</f>
        <v/>
      </c>
      <c r="D120" s="19">
        <f>IFERROR(IF(OR(A120="",L120&lt;&gt;"OK"),"",INDEX('Mapa de Endereços'!$C$6:$C$205,MATCH(A120,'Mapa de Endereços'!$F$6:$F$205,0))),"")</f>
        <v/>
      </c>
      <c r="E120" s="19">
        <f>IFERROR(IF(OR(A120="",L120&lt;&gt;"OK"),"",INDEX('Mapa de Endereços'!$D$6:$D$205,MATCH(A120,'Mapa de Endereços'!$F$6:$F$205,0))),"")</f>
        <v/>
      </c>
      <c r="F120" s="19">
        <f>IFERROR(IF(OR(A120="",L120&lt;&gt;"OK"),"",INDEX('Mapa de Endereços'!$E$6:$E$205,MATCH(A120,'Mapa de Endereços'!$F$6:$F$205,0))),"")</f>
        <v/>
      </c>
      <c r="G120" s="20" t="n"/>
      <c r="H120" s="20" t="n"/>
      <c r="I120" s="22" t="n"/>
      <c r="J120" s="21">
        <f>IF(OR(A120="",G120=""),"",A120&amp;"|"&amp;G120)</f>
        <v/>
      </c>
      <c r="K120" s="19" t="n"/>
      <c r="L120" s="21">
        <f>IFERROR(IF(A120="","",IF(COUNTIF('Mapa de Endereços'!$F$6:$F$205,A120)=0,"NÃO CADASTRADO",IF(COUNTIF('Mapa de Endereços'!$F$6:$F$205,A120)&gt;1,"ENDEREÇO DUPLICADO",IF(INDEX('Mapa de Endereços'!$G$6:$G$205,MATCH(A120,'Mapa de Endereços'!$F$6:$F$205,0))="Sim","OK",IF(INDEX('Mapa de Endereços'!$G$6:$G$205,MATCH(A120,'Mapa de Endereços'!$F$6:$F$205,0))="Não","INATIVO","ATIVO INVÁLIDO"))))),"NÃO CADASTRADO")</f>
        <v/>
      </c>
      <c r="M120" s="21">
        <f>IF(AND(A120="",G120="",H120="",I120=""),"",IF(OR(L120&lt;&gt;"OK",G120="",NOT(ISNUMBER(I120))),"Não",IF(AND(I120&gt;0,I120=INT(I120),COUNTIFS($A$6:$A$505,A120,$G$6:$G$505,G120)=1),"Sim","Não")))</f>
        <v/>
      </c>
      <c r="N120" s="21">
        <f>IF(M120&lt;&gt;"Sim","",--(COUNTIFS($G$6:G120,G120,$M$6:M120,"Sim")=1))</f>
        <v/>
      </c>
      <c r="O120" s="18">
        <f>IF(G120="","",COUNTIFS($G$6:$G$505,G120,$M$6:$M$505,"Sim"))</f>
        <v/>
      </c>
      <c r="P120" s="21">
        <f>IF(AND(A120="",G120="",H120="",I120=""),"",IF(A120="","INFORME ENDEREÇO",IF(L120&lt;&gt;"OK",L120,IF(G120="","INFORME SKU",IF(I120="","INFORME QUANTIDADE",IF(NOT(ISNUMBER(I120)),"QUANTIDADE INVÁLIDA",IF(OR(I120&lt;=0,I120&lt;&gt;INT(I120)),"QUANTIDADE INVÁLIDA",IF(COUNTIFS($A$6:$A$505,A120,$G$6:$G$505,G120)&gt;1,"SKU/ENDEREÇO REPETIDO",IF(O120&gt;1,"SKU ESPALHADO","OK")))))))))</f>
        <v/>
      </c>
    </row>
    <row r="121">
      <c r="A121" s="20" t="n"/>
      <c r="B121" s="21">
        <f>IFERROR(IF(OR(A121="",L121&lt;&gt;"OK"),"",INDEX('Mapa de Endereços'!$A$6:$A$205,MATCH(A121,'Mapa de Endereços'!$F$6:$F$205,0))),"")</f>
        <v/>
      </c>
      <c r="C121" s="19">
        <f>IFERROR(IF(OR(A121="",L121&lt;&gt;"OK"),"",INDEX('Mapa de Endereços'!$B$6:$B$205,MATCH(A121,'Mapa de Endereços'!$F$6:$F$205,0))),"")</f>
        <v/>
      </c>
      <c r="D121" s="19">
        <f>IFERROR(IF(OR(A121="",L121&lt;&gt;"OK"),"",INDEX('Mapa de Endereços'!$C$6:$C$205,MATCH(A121,'Mapa de Endereços'!$F$6:$F$205,0))),"")</f>
        <v/>
      </c>
      <c r="E121" s="19">
        <f>IFERROR(IF(OR(A121="",L121&lt;&gt;"OK"),"",INDEX('Mapa de Endereços'!$D$6:$D$205,MATCH(A121,'Mapa de Endereços'!$F$6:$F$205,0))),"")</f>
        <v/>
      </c>
      <c r="F121" s="19">
        <f>IFERROR(IF(OR(A121="",L121&lt;&gt;"OK"),"",INDEX('Mapa de Endereços'!$E$6:$E$205,MATCH(A121,'Mapa de Endereços'!$F$6:$F$205,0))),"")</f>
        <v/>
      </c>
      <c r="G121" s="20" t="n"/>
      <c r="H121" s="20" t="n"/>
      <c r="I121" s="22" t="n"/>
      <c r="J121" s="21">
        <f>IF(OR(A121="",G121=""),"",A121&amp;"|"&amp;G121)</f>
        <v/>
      </c>
      <c r="K121" s="19" t="n"/>
      <c r="L121" s="21">
        <f>IFERROR(IF(A121="","",IF(COUNTIF('Mapa de Endereços'!$F$6:$F$205,A121)=0,"NÃO CADASTRADO",IF(COUNTIF('Mapa de Endereços'!$F$6:$F$205,A121)&gt;1,"ENDEREÇO DUPLICADO",IF(INDEX('Mapa de Endereços'!$G$6:$G$205,MATCH(A121,'Mapa de Endereços'!$F$6:$F$205,0))="Sim","OK",IF(INDEX('Mapa de Endereços'!$G$6:$G$205,MATCH(A121,'Mapa de Endereços'!$F$6:$F$205,0))="Não","INATIVO","ATIVO INVÁLIDO"))))),"NÃO CADASTRADO")</f>
        <v/>
      </c>
      <c r="M121" s="21">
        <f>IF(AND(A121="",G121="",H121="",I121=""),"",IF(OR(L121&lt;&gt;"OK",G121="",NOT(ISNUMBER(I121))),"Não",IF(AND(I121&gt;0,I121=INT(I121),COUNTIFS($A$6:$A$505,A121,$G$6:$G$505,G121)=1),"Sim","Não")))</f>
        <v/>
      </c>
      <c r="N121" s="21">
        <f>IF(M121&lt;&gt;"Sim","",--(COUNTIFS($G$6:G121,G121,$M$6:M121,"Sim")=1))</f>
        <v/>
      </c>
      <c r="O121" s="18">
        <f>IF(G121="","",COUNTIFS($G$6:$G$505,G121,$M$6:$M$505,"Sim"))</f>
        <v/>
      </c>
      <c r="P121" s="21">
        <f>IF(AND(A121="",G121="",H121="",I121=""),"",IF(A121="","INFORME ENDEREÇO",IF(L121&lt;&gt;"OK",L121,IF(G121="","INFORME SKU",IF(I121="","INFORME QUANTIDADE",IF(NOT(ISNUMBER(I121)),"QUANTIDADE INVÁLIDA",IF(OR(I121&lt;=0,I121&lt;&gt;INT(I121)),"QUANTIDADE INVÁLIDA",IF(COUNTIFS($A$6:$A$505,A121,$G$6:$G$505,G121)&gt;1,"SKU/ENDEREÇO REPETIDO",IF(O121&gt;1,"SKU ESPALHADO","OK")))))))))</f>
        <v/>
      </c>
    </row>
    <row r="122">
      <c r="A122" s="20" t="n"/>
      <c r="B122" s="21">
        <f>IFERROR(IF(OR(A122="",L122&lt;&gt;"OK"),"",INDEX('Mapa de Endereços'!$A$6:$A$205,MATCH(A122,'Mapa de Endereços'!$F$6:$F$205,0))),"")</f>
        <v/>
      </c>
      <c r="C122" s="19">
        <f>IFERROR(IF(OR(A122="",L122&lt;&gt;"OK"),"",INDEX('Mapa de Endereços'!$B$6:$B$205,MATCH(A122,'Mapa de Endereços'!$F$6:$F$205,0))),"")</f>
        <v/>
      </c>
      <c r="D122" s="19">
        <f>IFERROR(IF(OR(A122="",L122&lt;&gt;"OK"),"",INDEX('Mapa de Endereços'!$C$6:$C$205,MATCH(A122,'Mapa de Endereços'!$F$6:$F$205,0))),"")</f>
        <v/>
      </c>
      <c r="E122" s="19">
        <f>IFERROR(IF(OR(A122="",L122&lt;&gt;"OK"),"",INDEX('Mapa de Endereços'!$D$6:$D$205,MATCH(A122,'Mapa de Endereços'!$F$6:$F$205,0))),"")</f>
        <v/>
      </c>
      <c r="F122" s="19">
        <f>IFERROR(IF(OR(A122="",L122&lt;&gt;"OK"),"",INDEX('Mapa de Endereços'!$E$6:$E$205,MATCH(A122,'Mapa de Endereços'!$F$6:$F$205,0))),"")</f>
        <v/>
      </c>
      <c r="G122" s="20" t="n"/>
      <c r="H122" s="20" t="n"/>
      <c r="I122" s="22" t="n"/>
      <c r="J122" s="21">
        <f>IF(OR(A122="",G122=""),"",A122&amp;"|"&amp;G122)</f>
        <v/>
      </c>
      <c r="K122" s="19" t="n"/>
      <c r="L122" s="21">
        <f>IFERROR(IF(A122="","",IF(COUNTIF('Mapa de Endereços'!$F$6:$F$205,A122)=0,"NÃO CADASTRADO",IF(COUNTIF('Mapa de Endereços'!$F$6:$F$205,A122)&gt;1,"ENDEREÇO DUPLICADO",IF(INDEX('Mapa de Endereços'!$G$6:$G$205,MATCH(A122,'Mapa de Endereços'!$F$6:$F$205,0))="Sim","OK",IF(INDEX('Mapa de Endereços'!$G$6:$G$205,MATCH(A122,'Mapa de Endereços'!$F$6:$F$205,0))="Não","INATIVO","ATIVO INVÁLIDO"))))),"NÃO CADASTRADO")</f>
        <v/>
      </c>
      <c r="M122" s="21">
        <f>IF(AND(A122="",G122="",H122="",I122=""),"",IF(OR(L122&lt;&gt;"OK",G122="",NOT(ISNUMBER(I122))),"Não",IF(AND(I122&gt;0,I122=INT(I122),COUNTIFS($A$6:$A$505,A122,$G$6:$G$505,G122)=1),"Sim","Não")))</f>
        <v/>
      </c>
      <c r="N122" s="21">
        <f>IF(M122&lt;&gt;"Sim","",--(COUNTIFS($G$6:G122,G122,$M$6:M122,"Sim")=1))</f>
        <v/>
      </c>
      <c r="O122" s="18">
        <f>IF(G122="","",COUNTIFS($G$6:$G$505,G122,$M$6:$M$505,"Sim"))</f>
        <v/>
      </c>
      <c r="P122" s="21">
        <f>IF(AND(A122="",G122="",H122="",I122=""),"",IF(A122="","INFORME ENDEREÇO",IF(L122&lt;&gt;"OK",L122,IF(G122="","INFORME SKU",IF(I122="","INFORME QUANTIDADE",IF(NOT(ISNUMBER(I122)),"QUANTIDADE INVÁLIDA",IF(OR(I122&lt;=0,I122&lt;&gt;INT(I122)),"QUANTIDADE INVÁLIDA",IF(COUNTIFS($A$6:$A$505,A122,$G$6:$G$505,G122)&gt;1,"SKU/ENDEREÇO REPETIDO",IF(O122&gt;1,"SKU ESPALHADO","OK")))))))))</f>
        <v/>
      </c>
    </row>
    <row r="123">
      <c r="A123" s="20" t="n"/>
      <c r="B123" s="21">
        <f>IFERROR(IF(OR(A123="",L123&lt;&gt;"OK"),"",INDEX('Mapa de Endereços'!$A$6:$A$205,MATCH(A123,'Mapa de Endereços'!$F$6:$F$205,0))),"")</f>
        <v/>
      </c>
      <c r="C123" s="19">
        <f>IFERROR(IF(OR(A123="",L123&lt;&gt;"OK"),"",INDEX('Mapa de Endereços'!$B$6:$B$205,MATCH(A123,'Mapa de Endereços'!$F$6:$F$205,0))),"")</f>
        <v/>
      </c>
      <c r="D123" s="19">
        <f>IFERROR(IF(OR(A123="",L123&lt;&gt;"OK"),"",INDEX('Mapa de Endereços'!$C$6:$C$205,MATCH(A123,'Mapa de Endereços'!$F$6:$F$205,0))),"")</f>
        <v/>
      </c>
      <c r="E123" s="19">
        <f>IFERROR(IF(OR(A123="",L123&lt;&gt;"OK"),"",INDEX('Mapa de Endereços'!$D$6:$D$205,MATCH(A123,'Mapa de Endereços'!$F$6:$F$205,0))),"")</f>
        <v/>
      </c>
      <c r="F123" s="19">
        <f>IFERROR(IF(OR(A123="",L123&lt;&gt;"OK"),"",INDEX('Mapa de Endereços'!$E$6:$E$205,MATCH(A123,'Mapa de Endereços'!$F$6:$F$205,0))),"")</f>
        <v/>
      </c>
      <c r="G123" s="20" t="n"/>
      <c r="H123" s="20" t="n"/>
      <c r="I123" s="22" t="n"/>
      <c r="J123" s="21">
        <f>IF(OR(A123="",G123=""),"",A123&amp;"|"&amp;G123)</f>
        <v/>
      </c>
      <c r="K123" s="19" t="n"/>
      <c r="L123" s="21">
        <f>IFERROR(IF(A123="","",IF(COUNTIF('Mapa de Endereços'!$F$6:$F$205,A123)=0,"NÃO CADASTRADO",IF(COUNTIF('Mapa de Endereços'!$F$6:$F$205,A123)&gt;1,"ENDEREÇO DUPLICADO",IF(INDEX('Mapa de Endereços'!$G$6:$G$205,MATCH(A123,'Mapa de Endereços'!$F$6:$F$205,0))="Sim","OK",IF(INDEX('Mapa de Endereços'!$G$6:$G$205,MATCH(A123,'Mapa de Endereços'!$F$6:$F$205,0))="Não","INATIVO","ATIVO INVÁLIDO"))))),"NÃO CADASTRADO")</f>
        <v/>
      </c>
      <c r="M123" s="21">
        <f>IF(AND(A123="",G123="",H123="",I123=""),"",IF(OR(L123&lt;&gt;"OK",G123="",NOT(ISNUMBER(I123))),"Não",IF(AND(I123&gt;0,I123=INT(I123),COUNTIFS($A$6:$A$505,A123,$G$6:$G$505,G123)=1),"Sim","Não")))</f>
        <v/>
      </c>
      <c r="N123" s="21">
        <f>IF(M123&lt;&gt;"Sim","",--(COUNTIFS($G$6:G123,G123,$M$6:M123,"Sim")=1))</f>
        <v/>
      </c>
      <c r="O123" s="18">
        <f>IF(G123="","",COUNTIFS($G$6:$G$505,G123,$M$6:$M$505,"Sim"))</f>
        <v/>
      </c>
      <c r="P123" s="21">
        <f>IF(AND(A123="",G123="",H123="",I123=""),"",IF(A123="","INFORME ENDEREÇO",IF(L123&lt;&gt;"OK",L123,IF(G123="","INFORME SKU",IF(I123="","INFORME QUANTIDADE",IF(NOT(ISNUMBER(I123)),"QUANTIDADE INVÁLIDA",IF(OR(I123&lt;=0,I123&lt;&gt;INT(I123)),"QUANTIDADE INVÁLIDA",IF(COUNTIFS($A$6:$A$505,A123,$G$6:$G$505,G123)&gt;1,"SKU/ENDEREÇO REPETIDO",IF(O123&gt;1,"SKU ESPALHADO","OK")))))))))</f>
        <v/>
      </c>
    </row>
    <row r="124">
      <c r="A124" s="20" t="n"/>
      <c r="B124" s="21">
        <f>IFERROR(IF(OR(A124="",L124&lt;&gt;"OK"),"",INDEX('Mapa de Endereços'!$A$6:$A$205,MATCH(A124,'Mapa de Endereços'!$F$6:$F$205,0))),"")</f>
        <v/>
      </c>
      <c r="C124" s="19">
        <f>IFERROR(IF(OR(A124="",L124&lt;&gt;"OK"),"",INDEX('Mapa de Endereços'!$B$6:$B$205,MATCH(A124,'Mapa de Endereços'!$F$6:$F$205,0))),"")</f>
        <v/>
      </c>
      <c r="D124" s="19">
        <f>IFERROR(IF(OR(A124="",L124&lt;&gt;"OK"),"",INDEX('Mapa de Endereços'!$C$6:$C$205,MATCH(A124,'Mapa de Endereços'!$F$6:$F$205,0))),"")</f>
        <v/>
      </c>
      <c r="E124" s="19">
        <f>IFERROR(IF(OR(A124="",L124&lt;&gt;"OK"),"",INDEX('Mapa de Endereços'!$D$6:$D$205,MATCH(A124,'Mapa de Endereços'!$F$6:$F$205,0))),"")</f>
        <v/>
      </c>
      <c r="F124" s="19">
        <f>IFERROR(IF(OR(A124="",L124&lt;&gt;"OK"),"",INDEX('Mapa de Endereços'!$E$6:$E$205,MATCH(A124,'Mapa de Endereços'!$F$6:$F$205,0))),"")</f>
        <v/>
      </c>
      <c r="G124" s="20" t="n"/>
      <c r="H124" s="20" t="n"/>
      <c r="I124" s="22" t="n"/>
      <c r="J124" s="21">
        <f>IF(OR(A124="",G124=""),"",A124&amp;"|"&amp;G124)</f>
        <v/>
      </c>
      <c r="K124" s="19" t="n"/>
      <c r="L124" s="21">
        <f>IFERROR(IF(A124="","",IF(COUNTIF('Mapa de Endereços'!$F$6:$F$205,A124)=0,"NÃO CADASTRADO",IF(COUNTIF('Mapa de Endereços'!$F$6:$F$205,A124)&gt;1,"ENDEREÇO DUPLICADO",IF(INDEX('Mapa de Endereços'!$G$6:$G$205,MATCH(A124,'Mapa de Endereços'!$F$6:$F$205,0))="Sim","OK",IF(INDEX('Mapa de Endereços'!$G$6:$G$205,MATCH(A124,'Mapa de Endereços'!$F$6:$F$205,0))="Não","INATIVO","ATIVO INVÁLIDO"))))),"NÃO CADASTRADO")</f>
        <v/>
      </c>
      <c r="M124" s="21">
        <f>IF(AND(A124="",G124="",H124="",I124=""),"",IF(OR(L124&lt;&gt;"OK",G124="",NOT(ISNUMBER(I124))),"Não",IF(AND(I124&gt;0,I124=INT(I124),COUNTIFS($A$6:$A$505,A124,$G$6:$G$505,G124)=1),"Sim","Não")))</f>
        <v/>
      </c>
      <c r="N124" s="21">
        <f>IF(M124&lt;&gt;"Sim","",--(COUNTIFS($G$6:G124,G124,$M$6:M124,"Sim")=1))</f>
        <v/>
      </c>
      <c r="O124" s="18">
        <f>IF(G124="","",COUNTIFS($G$6:$G$505,G124,$M$6:$M$505,"Sim"))</f>
        <v/>
      </c>
      <c r="P124" s="21">
        <f>IF(AND(A124="",G124="",H124="",I124=""),"",IF(A124="","INFORME ENDEREÇO",IF(L124&lt;&gt;"OK",L124,IF(G124="","INFORME SKU",IF(I124="","INFORME QUANTIDADE",IF(NOT(ISNUMBER(I124)),"QUANTIDADE INVÁLIDA",IF(OR(I124&lt;=0,I124&lt;&gt;INT(I124)),"QUANTIDADE INVÁLIDA",IF(COUNTIFS($A$6:$A$505,A124,$G$6:$G$505,G124)&gt;1,"SKU/ENDEREÇO REPETIDO",IF(O124&gt;1,"SKU ESPALHADO","OK")))))))))</f>
        <v/>
      </c>
    </row>
    <row r="125">
      <c r="A125" s="20" t="n"/>
      <c r="B125" s="21">
        <f>IFERROR(IF(OR(A125="",L125&lt;&gt;"OK"),"",INDEX('Mapa de Endereços'!$A$6:$A$205,MATCH(A125,'Mapa de Endereços'!$F$6:$F$205,0))),"")</f>
        <v/>
      </c>
      <c r="C125" s="19">
        <f>IFERROR(IF(OR(A125="",L125&lt;&gt;"OK"),"",INDEX('Mapa de Endereços'!$B$6:$B$205,MATCH(A125,'Mapa de Endereços'!$F$6:$F$205,0))),"")</f>
        <v/>
      </c>
      <c r="D125" s="19">
        <f>IFERROR(IF(OR(A125="",L125&lt;&gt;"OK"),"",INDEX('Mapa de Endereços'!$C$6:$C$205,MATCH(A125,'Mapa de Endereços'!$F$6:$F$205,0))),"")</f>
        <v/>
      </c>
      <c r="E125" s="19">
        <f>IFERROR(IF(OR(A125="",L125&lt;&gt;"OK"),"",INDEX('Mapa de Endereços'!$D$6:$D$205,MATCH(A125,'Mapa de Endereços'!$F$6:$F$205,0))),"")</f>
        <v/>
      </c>
      <c r="F125" s="19">
        <f>IFERROR(IF(OR(A125="",L125&lt;&gt;"OK"),"",INDEX('Mapa de Endereços'!$E$6:$E$205,MATCH(A125,'Mapa de Endereços'!$F$6:$F$205,0))),"")</f>
        <v/>
      </c>
      <c r="G125" s="20" t="n"/>
      <c r="H125" s="20" t="n"/>
      <c r="I125" s="22" t="n"/>
      <c r="J125" s="21">
        <f>IF(OR(A125="",G125=""),"",A125&amp;"|"&amp;G125)</f>
        <v/>
      </c>
      <c r="K125" s="19" t="n"/>
      <c r="L125" s="21">
        <f>IFERROR(IF(A125="","",IF(COUNTIF('Mapa de Endereços'!$F$6:$F$205,A125)=0,"NÃO CADASTRADO",IF(COUNTIF('Mapa de Endereços'!$F$6:$F$205,A125)&gt;1,"ENDEREÇO DUPLICADO",IF(INDEX('Mapa de Endereços'!$G$6:$G$205,MATCH(A125,'Mapa de Endereços'!$F$6:$F$205,0))="Sim","OK",IF(INDEX('Mapa de Endereços'!$G$6:$G$205,MATCH(A125,'Mapa de Endereços'!$F$6:$F$205,0))="Não","INATIVO","ATIVO INVÁLIDO"))))),"NÃO CADASTRADO")</f>
        <v/>
      </c>
      <c r="M125" s="21">
        <f>IF(AND(A125="",G125="",H125="",I125=""),"",IF(OR(L125&lt;&gt;"OK",G125="",NOT(ISNUMBER(I125))),"Não",IF(AND(I125&gt;0,I125=INT(I125),COUNTIFS($A$6:$A$505,A125,$G$6:$G$505,G125)=1),"Sim","Não")))</f>
        <v/>
      </c>
      <c r="N125" s="21">
        <f>IF(M125&lt;&gt;"Sim","",--(COUNTIFS($G$6:G125,G125,$M$6:M125,"Sim")=1))</f>
        <v/>
      </c>
      <c r="O125" s="18">
        <f>IF(G125="","",COUNTIFS($G$6:$G$505,G125,$M$6:$M$505,"Sim"))</f>
        <v/>
      </c>
      <c r="P125" s="21">
        <f>IF(AND(A125="",G125="",H125="",I125=""),"",IF(A125="","INFORME ENDEREÇO",IF(L125&lt;&gt;"OK",L125,IF(G125="","INFORME SKU",IF(I125="","INFORME QUANTIDADE",IF(NOT(ISNUMBER(I125)),"QUANTIDADE INVÁLIDA",IF(OR(I125&lt;=0,I125&lt;&gt;INT(I125)),"QUANTIDADE INVÁLIDA",IF(COUNTIFS($A$6:$A$505,A125,$G$6:$G$505,G125)&gt;1,"SKU/ENDEREÇO REPETIDO",IF(O125&gt;1,"SKU ESPALHADO","OK")))))))))</f>
        <v/>
      </c>
    </row>
    <row r="126">
      <c r="A126" s="20" t="n"/>
      <c r="B126" s="21">
        <f>IFERROR(IF(OR(A126="",L126&lt;&gt;"OK"),"",INDEX('Mapa de Endereços'!$A$6:$A$205,MATCH(A126,'Mapa de Endereços'!$F$6:$F$205,0))),"")</f>
        <v/>
      </c>
      <c r="C126" s="19">
        <f>IFERROR(IF(OR(A126="",L126&lt;&gt;"OK"),"",INDEX('Mapa de Endereços'!$B$6:$B$205,MATCH(A126,'Mapa de Endereços'!$F$6:$F$205,0))),"")</f>
        <v/>
      </c>
      <c r="D126" s="19">
        <f>IFERROR(IF(OR(A126="",L126&lt;&gt;"OK"),"",INDEX('Mapa de Endereços'!$C$6:$C$205,MATCH(A126,'Mapa de Endereços'!$F$6:$F$205,0))),"")</f>
        <v/>
      </c>
      <c r="E126" s="19">
        <f>IFERROR(IF(OR(A126="",L126&lt;&gt;"OK"),"",INDEX('Mapa de Endereços'!$D$6:$D$205,MATCH(A126,'Mapa de Endereços'!$F$6:$F$205,0))),"")</f>
        <v/>
      </c>
      <c r="F126" s="19">
        <f>IFERROR(IF(OR(A126="",L126&lt;&gt;"OK"),"",INDEX('Mapa de Endereços'!$E$6:$E$205,MATCH(A126,'Mapa de Endereços'!$F$6:$F$205,0))),"")</f>
        <v/>
      </c>
      <c r="G126" s="20" t="n"/>
      <c r="H126" s="20" t="n"/>
      <c r="I126" s="22" t="n"/>
      <c r="J126" s="21">
        <f>IF(OR(A126="",G126=""),"",A126&amp;"|"&amp;G126)</f>
        <v/>
      </c>
      <c r="K126" s="19" t="n"/>
      <c r="L126" s="21">
        <f>IFERROR(IF(A126="","",IF(COUNTIF('Mapa de Endereços'!$F$6:$F$205,A126)=0,"NÃO CADASTRADO",IF(COUNTIF('Mapa de Endereços'!$F$6:$F$205,A126)&gt;1,"ENDEREÇO DUPLICADO",IF(INDEX('Mapa de Endereços'!$G$6:$G$205,MATCH(A126,'Mapa de Endereços'!$F$6:$F$205,0))="Sim","OK",IF(INDEX('Mapa de Endereços'!$G$6:$G$205,MATCH(A126,'Mapa de Endereços'!$F$6:$F$205,0))="Não","INATIVO","ATIVO INVÁLIDO"))))),"NÃO CADASTRADO")</f>
        <v/>
      </c>
      <c r="M126" s="21">
        <f>IF(AND(A126="",G126="",H126="",I126=""),"",IF(OR(L126&lt;&gt;"OK",G126="",NOT(ISNUMBER(I126))),"Não",IF(AND(I126&gt;0,I126=INT(I126),COUNTIFS($A$6:$A$505,A126,$G$6:$G$505,G126)=1),"Sim","Não")))</f>
        <v/>
      </c>
      <c r="N126" s="21">
        <f>IF(M126&lt;&gt;"Sim","",--(COUNTIFS($G$6:G126,G126,$M$6:M126,"Sim")=1))</f>
        <v/>
      </c>
      <c r="O126" s="18">
        <f>IF(G126="","",COUNTIFS($G$6:$G$505,G126,$M$6:$M$505,"Sim"))</f>
        <v/>
      </c>
      <c r="P126" s="21">
        <f>IF(AND(A126="",G126="",H126="",I126=""),"",IF(A126="","INFORME ENDEREÇO",IF(L126&lt;&gt;"OK",L126,IF(G126="","INFORME SKU",IF(I126="","INFORME QUANTIDADE",IF(NOT(ISNUMBER(I126)),"QUANTIDADE INVÁLIDA",IF(OR(I126&lt;=0,I126&lt;&gt;INT(I126)),"QUANTIDADE INVÁLIDA",IF(COUNTIFS($A$6:$A$505,A126,$G$6:$G$505,G126)&gt;1,"SKU/ENDEREÇO REPETIDO",IF(O126&gt;1,"SKU ESPALHADO","OK")))))))))</f>
        <v/>
      </c>
    </row>
    <row r="127">
      <c r="A127" s="20" t="n"/>
      <c r="B127" s="21">
        <f>IFERROR(IF(OR(A127="",L127&lt;&gt;"OK"),"",INDEX('Mapa de Endereços'!$A$6:$A$205,MATCH(A127,'Mapa de Endereços'!$F$6:$F$205,0))),"")</f>
        <v/>
      </c>
      <c r="C127" s="19">
        <f>IFERROR(IF(OR(A127="",L127&lt;&gt;"OK"),"",INDEX('Mapa de Endereços'!$B$6:$B$205,MATCH(A127,'Mapa de Endereços'!$F$6:$F$205,0))),"")</f>
        <v/>
      </c>
      <c r="D127" s="19">
        <f>IFERROR(IF(OR(A127="",L127&lt;&gt;"OK"),"",INDEX('Mapa de Endereços'!$C$6:$C$205,MATCH(A127,'Mapa de Endereços'!$F$6:$F$205,0))),"")</f>
        <v/>
      </c>
      <c r="E127" s="19">
        <f>IFERROR(IF(OR(A127="",L127&lt;&gt;"OK"),"",INDEX('Mapa de Endereços'!$D$6:$D$205,MATCH(A127,'Mapa de Endereços'!$F$6:$F$205,0))),"")</f>
        <v/>
      </c>
      <c r="F127" s="19">
        <f>IFERROR(IF(OR(A127="",L127&lt;&gt;"OK"),"",INDEX('Mapa de Endereços'!$E$6:$E$205,MATCH(A127,'Mapa de Endereços'!$F$6:$F$205,0))),"")</f>
        <v/>
      </c>
      <c r="G127" s="20" t="n"/>
      <c r="H127" s="20" t="n"/>
      <c r="I127" s="22" t="n"/>
      <c r="J127" s="21">
        <f>IF(OR(A127="",G127=""),"",A127&amp;"|"&amp;G127)</f>
        <v/>
      </c>
      <c r="K127" s="19" t="n"/>
      <c r="L127" s="21">
        <f>IFERROR(IF(A127="","",IF(COUNTIF('Mapa de Endereços'!$F$6:$F$205,A127)=0,"NÃO CADASTRADO",IF(COUNTIF('Mapa de Endereços'!$F$6:$F$205,A127)&gt;1,"ENDEREÇO DUPLICADO",IF(INDEX('Mapa de Endereços'!$G$6:$G$205,MATCH(A127,'Mapa de Endereços'!$F$6:$F$205,0))="Sim","OK",IF(INDEX('Mapa de Endereços'!$G$6:$G$205,MATCH(A127,'Mapa de Endereços'!$F$6:$F$205,0))="Não","INATIVO","ATIVO INVÁLIDO"))))),"NÃO CADASTRADO")</f>
        <v/>
      </c>
      <c r="M127" s="21">
        <f>IF(AND(A127="",G127="",H127="",I127=""),"",IF(OR(L127&lt;&gt;"OK",G127="",NOT(ISNUMBER(I127))),"Não",IF(AND(I127&gt;0,I127=INT(I127),COUNTIFS($A$6:$A$505,A127,$G$6:$G$505,G127)=1),"Sim","Não")))</f>
        <v/>
      </c>
      <c r="N127" s="21">
        <f>IF(M127&lt;&gt;"Sim","",--(COUNTIFS($G$6:G127,G127,$M$6:M127,"Sim")=1))</f>
        <v/>
      </c>
      <c r="O127" s="18">
        <f>IF(G127="","",COUNTIFS($G$6:$G$505,G127,$M$6:$M$505,"Sim"))</f>
        <v/>
      </c>
      <c r="P127" s="21">
        <f>IF(AND(A127="",G127="",H127="",I127=""),"",IF(A127="","INFORME ENDEREÇO",IF(L127&lt;&gt;"OK",L127,IF(G127="","INFORME SKU",IF(I127="","INFORME QUANTIDADE",IF(NOT(ISNUMBER(I127)),"QUANTIDADE INVÁLIDA",IF(OR(I127&lt;=0,I127&lt;&gt;INT(I127)),"QUANTIDADE INVÁLIDA",IF(COUNTIFS($A$6:$A$505,A127,$G$6:$G$505,G127)&gt;1,"SKU/ENDEREÇO REPETIDO",IF(O127&gt;1,"SKU ESPALHADO","OK")))))))))</f>
        <v/>
      </c>
    </row>
    <row r="128">
      <c r="A128" s="20" t="n"/>
      <c r="B128" s="21">
        <f>IFERROR(IF(OR(A128="",L128&lt;&gt;"OK"),"",INDEX('Mapa de Endereços'!$A$6:$A$205,MATCH(A128,'Mapa de Endereços'!$F$6:$F$205,0))),"")</f>
        <v/>
      </c>
      <c r="C128" s="19">
        <f>IFERROR(IF(OR(A128="",L128&lt;&gt;"OK"),"",INDEX('Mapa de Endereços'!$B$6:$B$205,MATCH(A128,'Mapa de Endereços'!$F$6:$F$205,0))),"")</f>
        <v/>
      </c>
      <c r="D128" s="19">
        <f>IFERROR(IF(OR(A128="",L128&lt;&gt;"OK"),"",INDEX('Mapa de Endereços'!$C$6:$C$205,MATCH(A128,'Mapa de Endereços'!$F$6:$F$205,0))),"")</f>
        <v/>
      </c>
      <c r="E128" s="19">
        <f>IFERROR(IF(OR(A128="",L128&lt;&gt;"OK"),"",INDEX('Mapa de Endereços'!$D$6:$D$205,MATCH(A128,'Mapa de Endereços'!$F$6:$F$205,0))),"")</f>
        <v/>
      </c>
      <c r="F128" s="19">
        <f>IFERROR(IF(OR(A128="",L128&lt;&gt;"OK"),"",INDEX('Mapa de Endereços'!$E$6:$E$205,MATCH(A128,'Mapa de Endereços'!$F$6:$F$205,0))),"")</f>
        <v/>
      </c>
      <c r="G128" s="20" t="n"/>
      <c r="H128" s="20" t="n"/>
      <c r="I128" s="22" t="n"/>
      <c r="J128" s="21">
        <f>IF(OR(A128="",G128=""),"",A128&amp;"|"&amp;G128)</f>
        <v/>
      </c>
      <c r="K128" s="19" t="n"/>
      <c r="L128" s="21">
        <f>IFERROR(IF(A128="","",IF(COUNTIF('Mapa de Endereços'!$F$6:$F$205,A128)=0,"NÃO CADASTRADO",IF(COUNTIF('Mapa de Endereços'!$F$6:$F$205,A128)&gt;1,"ENDEREÇO DUPLICADO",IF(INDEX('Mapa de Endereços'!$G$6:$G$205,MATCH(A128,'Mapa de Endereços'!$F$6:$F$205,0))="Sim","OK",IF(INDEX('Mapa de Endereços'!$G$6:$G$205,MATCH(A128,'Mapa de Endereços'!$F$6:$F$205,0))="Não","INATIVO","ATIVO INVÁLIDO"))))),"NÃO CADASTRADO")</f>
        <v/>
      </c>
      <c r="M128" s="21">
        <f>IF(AND(A128="",G128="",H128="",I128=""),"",IF(OR(L128&lt;&gt;"OK",G128="",NOT(ISNUMBER(I128))),"Não",IF(AND(I128&gt;0,I128=INT(I128),COUNTIFS($A$6:$A$505,A128,$G$6:$G$505,G128)=1),"Sim","Não")))</f>
        <v/>
      </c>
      <c r="N128" s="21">
        <f>IF(M128&lt;&gt;"Sim","",--(COUNTIFS($G$6:G128,G128,$M$6:M128,"Sim")=1))</f>
        <v/>
      </c>
      <c r="O128" s="18">
        <f>IF(G128="","",COUNTIFS($G$6:$G$505,G128,$M$6:$M$505,"Sim"))</f>
        <v/>
      </c>
      <c r="P128" s="21">
        <f>IF(AND(A128="",G128="",H128="",I128=""),"",IF(A128="","INFORME ENDEREÇO",IF(L128&lt;&gt;"OK",L128,IF(G128="","INFORME SKU",IF(I128="","INFORME QUANTIDADE",IF(NOT(ISNUMBER(I128)),"QUANTIDADE INVÁLIDA",IF(OR(I128&lt;=0,I128&lt;&gt;INT(I128)),"QUANTIDADE INVÁLIDA",IF(COUNTIFS($A$6:$A$505,A128,$G$6:$G$505,G128)&gt;1,"SKU/ENDEREÇO REPETIDO",IF(O128&gt;1,"SKU ESPALHADO","OK")))))))))</f>
        <v/>
      </c>
    </row>
    <row r="129">
      <c r="A129" s="20" t="n"/>
      <c r="B129" s="21">
        <f>IFERROR(IF(OR(A129="",L129&lt;&gt;"OK"),"",INDEX('Mapa de Endereços'!$A$6:$A$205,MATCH(A129,'Mapa de Endereços'!$F$6:$F$205,0))),"")</f>
        <v/>
      </c>
      <c r="C129" s="19">
        <f>IFERROR(IF(OR(A129="",L129&lt;&gt;"OK"),"",INDEX('Mapa de Endereços'!$B$6:$B$205,MATCH(A129,'Mapa de Endereços'!$F$6:$F$205,0))),"")</f>
        <v/>
      </c>
      <c r="D129" s="19">
        <f>IFERROR(IF(OR(A129="",L129&lt;&gt;"OK"),"",INDEX('Mapa de Endereços'!$C$6:$C$205,MATCH(A129,'Mapa de Endereços'!$F$6:$F$205,0))),"")</f>
        <v/>
      </c>
      <c r="E129" s="19">
        <f>IFERROR(IF(OR(A129="",L129&lt;&gt;"OK"),"",INDEX('Mapa de Endereços'!$D$6:$D$205,MATCH(A129,'Mapa de Endereços'!$F$6:$F$205,0))),"")</f>
        <v/>
      </c>
      <c r="F129" s="19">
        <f>IFERROR(IF(OR(A129="",L129&lt;&gt;"OK"),"",INDEX('Mapa de Endereços'!$E$6:$E$205,MATCH(A129,'Mapa de Endereços'!$F$6:$F$205,0))),"")</f>
        <v/>
      </c>
      <c r="G129" s="20" t="n"/>
      <c r="H129" s="20" t="n"/>
      <c r="I129" s="22" t="n"/>
      <c r="J129" s="21">
        <f>IF(OR(A129="",G129=""),"",A129&amp;"|"&amp;G129)</f>
        <v/>
      </c>
      <c r="K129" s="19" t="n"/>
      <c r="L129" s="21">
        <f>IFERROR(IF(A129="","",IF(COUNTIF('Mapa de Endereços'!$F$6:$F$205,A129)=0,"NÃO CADASTRADO",IF(COUNTIF('Mapa de Endereços'!$F$6:$F$205,A129)&gt;1,"ENDEREÇO DUPLICADO",IF(INDEX('Mapa de Endereços'!$G$6:$G$205,MATCH(A129,'Mapa de Endereços'!$F$6:$F$205,0))="Sim","OK",IF(INDEX('Mapa de Endereços'!$G$6:$G$205,MATCH(A129,'Mapa de Endereços'!$F$6:$F$205,0))="Não","INATIVO","ATIVO INVÁLIDO"))))),"NÃO CADASTRADO")</f>
        <v/>
      </c>
      <c r="M129" s="21">
        <f>IF(AND(A129="",G129="",H129="",I129=""),"",IF(OR(L129&lt;&gt;"OK",G129="",NOT(ISNUMBER(I129))),"Não",IF(AND(I129&gt;0,I129=INT(I129),COUNTIFS($A$6:$A$505,A129,$G$6:$G$505,G129)=1),"Sim","Não")))</f>
        <v/>
      </c>
      <c r="N129" s="21">
        <f>IF(M129&lt;&gt;"Sim","",--(COUNTIFS($G$6:G129,G129,$M$6:M129,"Sim")=1))</f>
        <v/>
      </c>
      <c r="O129" s="18">
        <f>IF(G129="","",COUNTIFS($G$6:$G$505,G129,$M$6:$M$505,"Sim"))</f>
        <v/>
      </c>
      <c r="P129" s="21">
        <f>IF(AND(A129="",G129="",H129="",I129=""),"",IF(A129="","INFORME ENDEREÇO",IF(L129&lt;&gt;"OK",L129,IF(G129="","INFORME SKU",IF(I129="","INFORME QUANTIDADE",IF(NOT(ISNUMBER(I129)),"QUANTIDADE INVÁLIDA",IF(OR(I129&lt;=0,I129&lt;&gt;INT(I129)),"QUANTIDADE INVÁLIDA",IF(COUNTIFS($A$6:$A$505,A129,$G$6:$G$505,G129)&gt;1,"SKU/ENDEREÇO REPETIDO",IF(O129&gt;1,"SKU ESPALHADO","OK")))))))))</f>
        <v/>
      </c>
    </row>
    <row r="130">
      <c r="A130" s="20" t="n"/>
      <c r="B130" s="21">
        <f>IFERROR(IF(OR(A130="",L130&lt;&gt;"OK"),"",INDEX('Mapa de Endereços'!$A$6:$A$205,MATCH(A130,'Mapa de Endereços'!$F$6:$F$205,0))),"")</f>
        <v/>
      </c>
      <c r="C130" s="19">
        <f>IFERROR(IF(OR(A130="",L130&lt;&gt;"OK"),"",INDEX('Mapa de Endereços'!$B$6:$B$205,MATCH(A130,'Mapa de Endereços'!$F$6:$F$205,0))),"")</f>
        <v/>
      </c>
      <c r="D130" s="19">
        <f>IFERROR(IF(OR(A130="",L130&lt;&gt;"OK"),"",INDEX('Mapa de Endereços'!$C$6:$C$205,MATCH(A130,'Mapa de Endereços'!$F$6:$F$205,0))),"")</f>
        <v/>
      </c>
      <c r="E130" s="19">
        <f>IFERROR(IF(OR(A130="",L130&lt;&gt;"OK"),"",INDEX('Mapa de Endereços'!$D$6:$D$205,MATCH(A130,'Mapa de Endereços'!$F$6:$F$205,0))),"")</f>
        <v/>
      </c>
      <c r="F130" s="19">
        <f>IFERROR(IF(OR(A130="",L130&lt;&gt;"OK"),"",INDEX('Mapa de Endereços'!$E$6:$E$205,MATCH(A130,'Mapa de Endereços'!$F$6:$F$205,0))),"")</f>
        <v/>
      </c>
      <c r="G130" s="20" t="n"/>
      <c r="H130" s="20" t="n"/>
      <c r="I130" s="22" t="n"/>
      <c r="J130" s="21">
        <f>IF(OR(A130="",G130=""),"",A130&amp;"|"&amp;G130)</f>
        <v/>
      </c>
      <c r="K130" s="19" t="n"/>
      <c r="L130" s="21">
        <f>IFERROR(IF(A130="","",IF(COUNTIF('Mapa de Endereços'!$F$6:$F$205,A130)=0,"NÃO CADASTRADO",IF(COUNTIF('Mapa de Endereços'!$F$6:$F$205,A130)&gt;1,"ENDEREÇO DUPLICADO",IF(INDEX('Mapa de Endereços'!$G$6:$G$205,MATCH(A130,'Mapa de Endereços'!$F$6:$F$205,0))="Sim","OK",IF(INDEX('Mapa de Endereços'!$G$6:$G$205,MATCH(A130,'Mapa de Endereços'!$F$6:$F$205,0))="Não","INATIVO","ATIVO INVÁLIDO"))))),"NÃO CADASTRADO")</f>
        <v/>
      </c>
      <c r="M130" s="21">
        <f>IF(AND(A130="",G130="",H130="",I130=""),"",IF(OR(L130&lt;&gt;"OK",G130="",NOT(ISNUMBER(I130))),"Não",IF(AND(I130&gt;0,I130=INT(I130),COUNTIFS($A$6:$A$505,A130,$G$6:$G$505,G130)=1),"Sim","Não")))</f>
        <v/>
      </c>
      <c r="N130" s="21">
        <f>IF(M130&lt;&gt;"Sim","",--(COUNTIFS($G$6:G130,G130,$M$6:M130,"Sim")=1))</f>
        <v/>
      </c>
      <c r="O130" s="18">
        <f>IF(G130="","",COUNTIFS($G$6:$G$505,G130,$M$6:$M$505,"Sim"))</f>
        <v/>
      </c>
      <c r="P130" s="21">
        <f>IF(AND(A130="",G130="",H130="",I130=""),"",IF(A130="","INFORME ENDEREÇO",IF(L130&lt;&gt;"OK",L130,IF(G130="","INFORME SKU",IF(I130="","INFORME QUANTIDADE",IF(NOT(ISNUMBER(I130)),"QUANTIDADE INVÁLIDA",IF(OR(I130&lt;=0,I130&lt;&gt;INT(I130)),"QUANTIDADE INVÁLIDA",IF(COUNTIFS($A$6:$A$505,A130,$G$6:$G$505,G130)&gt;1,"SKU/ENDEREÇO REPETIDO",IF(O130&gt;1,"SKU ESPALHADO","OK")))))))))</f>
        <v/>
      </c>
    </row>
    <row r="131">
      <c r="A131" s="20" t="n"/>
      <c r="B131" s="21">
        <f>IFERROR(IF(OR(A131="",L131&lt;&gt;"OK"),"",INDEX('Mapa de Endereços'!$A$6:$A$205,MATCH(A131,'Mapa de Endereços'!$F$6:$F$205,0))),"")</f>
        <v/>
      </c>
      <c r="C131" s="19">
        <f>IFERROR(IF(OR(A131="",L131&lt;&gt;"OK"),"",INDEX('Mapa de Endereços'!$B$6:$B$205,MATCH(A131,'Mapa de Endereços'!$F$6:$F$205,0))),"")</f>
        <v/>
      </c>
      <c r="D131" s="19">
        <f>IFERROR(IF(OR(A131="",L131&lt;&gt;"OK"),"",INDEX('Mapa de Endereços'!$C$6:$C$205,MATCH(A131,'Mapa de Endereços'!$F$6:$F$205,0))),"")</f>
        <v/>
      </c>
      <c r="E131" s="19">
        <f>IFERROR(IF(OR(A131="",L131&lt;&gt;"OK"),"",INDEX('Mapa de Endereços'!$D$6:$D$205,MATCH(A131,'Mapa de Endereços'!$F$6:$F$205,0))),"")</f>
        <v/>
      </c>
      <c r="F131" s="19">
        <f>IFERROR(IF(OR(A131="",L131&lt;&gt;"OK"),"",INDEX('Mapa de Endereços'!$E$6:$E$205,MATCH(A131,'Mapa de Endereços'!$F$6:$F$205,0))),"")</f>
        <v/>
      </c>
      <c r="G131" s="20" t="n"/>
      <c r="H131" s="20" t="n"/>
      <c r="I131" s="22" t="n"/>
      <c r="J131" s="21">
        <f>IF(OR(A131="",G131=""),"",A131&amp;"|"&amp;G131)</f>
        <v/>
      </c>
      <c r="K131" s="19" t="n"/>
      <c r="L131" s="21">
        <f>IFERROR(IF(A131="","",IF(COUNTIF('Mapa de Endereços'!$F$6:$F$205,A131)=0,"NÃO CADASTRADO",IF(COUNTIF('Mapa de Endereços'!$F$6:$F$205,A131)&gt;1,"ENDEREÇO DUPLICADO",IF(INDEX('Mapa de Endereços'!$G$6:$G$205,MATCH(A131,'Mapa de Endereços'!$F$6:$F$205,0))="Sim","OK",IF(INDEX('Mapa de Endereços'!$G$6:$G$205,MATCH(A131,'Mapa de Endereços'!$F$6:$F$205,0))="Não","INATIVO","ATIVO INVÁLIDO"))))),"NÃO CADASTRADO")</f>
        <v/>
      </c>
      <c r="M131" s="21">
        <f>IF(AND(A131="",G131="",H131="",I131=""),"",IF(OR(L131&lt;&gt;"OK",G131="",NOT(ISNUMBER(I131))),"Não",IF(AND(I131&gt;0,I131=INT(I131),COUNTIFS($A$6:$A$505,A131,$G$6:$G$505,G131)=1),"Sim","Não")))</f>
        <v/>
      </c>
      <c r="N131" s="21">
        <f>IF(M131&lt;&gt;"Sim","",--(COUNTIFS($G$6:G131,G131,$M$6:M131,"Sim")=1))</f>
        <v/>
      </c>
      <c r="O131" s="18">
        <f>IF(G131="","",COUNTIFS($G$6:$G$505,G131,$M$6:$M$505,"Sim"))</f>
        <v/>
      </c>
      <c r="P131" s="21">
        <f>IF(AND(A131="",G131="",H131="",I131=""),"",IF(A131="","INFORME ENDEREÇO",IF(L131&lt;&gt;"OK",L131,IF(G131="","INFORME SKU",IF(I131="","INFORME QUANTIDADE",IF(NOT(ISNUMBER(I131)),"QUANTIDADE INVÁLIDA",IF(OR(I131&lt;=0,I131&lt;&gt;INT(I131)),"QUANTIDADE INVÁLIDA",IF(COUNTIFS($A$6:$A$505,A131,$G$6:$G$505,G131)&gt;1,"SKU/ENDEREÇO REPETIDO",IF(O131&gt;1,"SKU ESPALHADO","OK")))))))))</f>
        <v/>
      </c>
    </row>
    <row r="132">
      <c r="A132" s="20" t="n"/>
      <c r="B132" s="21">
        <f>IFERROR(IF(OR(A132="",L132&lt;&gt;"OK"),"",INDEX('Mapa de Endereços'!$A$6:$A$205,MATCH(A132,'Mapa de Endereços'!$F$6:$F$205,0))),"")</f>
        <v/>
      </c>
      <c r="C132" s="19">
        <f>IFERROR(IF(OR(A132="",L132&lt;&gt;"OK"),"",INDEX('Mapa de Endereços'!$B$6:$B$205,MATCH(A132,'Mapa de Endereços'!$F$6:$F$205,0))),"")</f>
        <v/>
      </c>
      <c r="D132" s="19">
        <f>IFERROR(IF(OR(A132="",L132&lt;&gt;"OK"),"",INDEX('Mapa de Endereços'!$C$6:$C$205,MATCH(A132,'Mapa de Endereços'!$F$6:$F$205,0))),"")</f>
        <v/>
      </c>
      <c r="E132" s="19">
        <f>IFERROR(IF(OR(A132="",L132&lt;&gt;"OK"),"",INDEX('Mapa de Endereços'!$D$6:$D$205,MATCH(A132,'Mapa de Endereços'!$F$6:$F$205,0))),"")</f>
        <v/>
      </c>
      <c r="F132" s="19">
        <f>IFERROR(IF(OR(A132="",L132&lt;&gt;"OK"),"",INDEX('Mapa de Endereços'!$E$6:$E$205,MATCH(A132,'Mapa de Endereços'!$F$6:$F$205,0))),"")</f>
        <v/>
      </c>
      <c r="G132" s="20" t="n"/>
      <c r="H132" s="20" t="n"/>
      <c r="I132" s="22" t="n"/>
      <c r="J132" s="21">
        <f>IF(OR(A132="",G132=""),"",A132&amp;"|"&amp;G132)</f>
        <v/>
      </c>
      <c r="K132" s="19" t="n"/>
      <c r="L132" s="21">
        <f>IFERROR(IF(A132="","",IF(COUNTIF('Mapa de Endereços'!$F$6:$F$205,A132)=0,"NÃO CADASTRADO",IF(COUNTIF('Mapa de Endereços'!$F$6:$F$205,A132)&gt;1,"ENDEREÇO DUPLICADO",IF(INDEX('Mapa de Endereços'!$G$6:$G$205,MATCH(A132,'Mapa de Endereços'!$F$6:$F$205,0))="Sim","OK",IF(INDEX('Mapa de Endereços'!$G$6:$G$205,MATCH(A132,'Mapa de Endereços'!$F$6:$F$205,0))="Não","INATIVO","ATIVO INVÁLIDO"))))),"NÃO CADASTRADO")</f>
        <v/>
      </c>
      <c r="M132" s="21">
        <f>IF(AND(A132="",G132="",H132="",I132=""),"",IF(OR(L132&lt;&gt;"OK",G132="",NOT(ISNUMBER(I132))),"Não",IF(AND(I132&gt;0,I132=INT(I132),COUNTIFS($A$6:$A$505,A132,$G$6:$G$505,G132)=1),"Sim","Não")))</f>
        <v/>
      </c>
      <c r="N132" s="21">
        <f>IF(M132&lt;&gt;"Sim","",--(COUNTIFS($G$6:G132,G132,$M$6:M132,"Sim")=1))</f>
        <v/>
      </c>
      <c r="O132" s="18">
        <f>IF(G132="","",COUNTIFS($G$6:$G$505,G132,$M$6:$M$505,"Sim"))</f>
        <v/>
      </c>
      <c r="P132" s="21">
        <f>IF(AND(A132="",G132="",H132="",I132=""),"",IF(A132="","INFORME ENDEREÇO",IF(L132&lt;&gt;"OK",L132,IF(G132="","INFORME SKU",IF(I132="","INFORME QUANTIDADE",IF(NOT(ISNUMBER(I132)),"QUANTIDADE INVÁLIDA",IF(OR(I132&lt;=0,I132&lt;&gt;INT(I132)),"QUANTIDADE INVÁLIDA",IF(COUNTIFS($A$6:$A$505,A132,$G$6:$G$505,G132)&gt;1,"SKU/ENDEREÇO REPETIDO",IF(O132&gt;1,"SKU ESPALHADO","OK")))))))))</f>
        <v/>
      </c>
    </row>
    <row r="133">
      <c r="A133" s="20" t="n"/>
      <c r="B133" s="21">
        <f>IFERROR(IF(OR(A133="",L133&lt;&gt;"OK"),"",INDEX('Mapa de Endereços'!$A$6:$A$205,MATCH(A133,'Mapa de Endereços'!$F$6:$F$205,0))),"")</f>
        <v/>
      </c>
      <c r="C133" s="19">
        <f>IFERROR(IF(OR(A133="",L133&lt;&gt;"OK"),"",INDEX('Mapa de Endereços'!$B$6:$B$205,MATCH(A133,'Mapa de Endereços'!$F$6:$F$205,0))),"")</f>
        <v/>
      </c>
      <c r="D133" s="19">
        <f>IFERROR(IF(OR(A133="",L133&lt;&gt;"OK"),"",INDEX('Mapa de Endereços'!$C$6:$C$205,MATCH(A133,'Mapa de Endereços'!$F$6:$F$205,0))),"")</f>
        <v/>
      </c>
      <c r="E133" s="19">
        <f>IFERROR(IF(OR(A133="",L133&lt;&gt;"OK"),"",INDEX('Mapa de Endereços'!$D$6:$D$205,MATCH(A133,'Mapa de Endereços'!$F$6:$F$205,0))),"")</f>
        <v/>
      </c>
      <c r="F133" s="19">
        <f>IFERROR(IF(OR(A133="",L133&lt;&gt;"OK"),"",INDEX('Mapa de Endereços'!$E$6:$E$205,MATCH(A133,'Mapa de Endereços'!$F$6:$F$205,0))),"")</f>
        <v/>
      </c>
      <c r="G133" s="20" t="n"/>
      <c r="H133" s="20" t="n"/>
      <c r="I133" s="22" t="n"/>
      <c r="J133" s="21">
        <f>IF(OR(A133="",G133=""),"",A133&amp;"|"&amp;G133)</f>
        <v/>
      </c>
      <c r="K133" s="19" t="n"/>
      <c r="L133" s="21">
        <f>IFERROR(IF(A133="","",IF(COUNTIF('Mapa de Endereços'!$F$6:$F$205,A133)=0,"NÃO CADASTRADO",IF(COUNTIF('Mapa de Endereços'!$F$6:$F$205,A133)&gt;1,"ENDEREÇO DUPLICADO",IF(INDEX('Mapa de Endereços'!$G$6:$G$205,MATCH(A133,'Mapa de Endereços'!$F$6:$F$205,0))="Sim","OK",IF(INDEX('Mapa de Endereços'!$G$6:$G$205,MATCH(A133,'Mapa de Endereços'!$F$6:$F$205,0))="Não","INATIVO","ATIVO INVÁLIDO"))))),"NÃO CADASTRADO")</f>
        <v/>
      </c>
      <c r="M133" s="21">
        <f>IF(AND(A133="",G133="",H133="",I133=""),"",IF(OR(L133&lt;&gt;"OK",G133="",NOT(ISNUMBER(I133))),"Não",IF(AND(I133&gt;0,I133=INT(I133),COUNTIFS($A$6:$A$505,A133,$G$6:$G$505,G133)=1),"Sim","Não")))</f>
        <v/>
      </c>
      <c r="N133" s="21">
        <f>IF(M133&lt;&gt;"Sim","",--(COUNTIFS($G$6:G133,G133,$M$6:M133,"Sim")=1))</f>
        <v/>
      </c>
      <c r="O133" s="18">
        <f>IF(G133="","",COUNTIFS($G$6:$G$505,G133,$M$6:$M$505,"Sim"))</f>
        <v/>
      </c>
      <c r="P133" s="21">
        <f>IF(AND(A133="",G133="",H133="",I133=""),"",IF(A133="","INFORME ENDEREÇO",IF(L133&lt;&gt;"OK",L133,IF(G133="","INFORME SKU",IF(I133="","INFORME QUANTIDADE",IF(NOT(ISNUMBER(I133)),"QUANTIDADE INVÁLIDA",IF(OR(I133&lt;=0,I133&lt;&gt;INT(I133)),"QUANTIDADE INVÁLIDA",IF(COUNTIFS($A$6:$A$505,A133,$G$6:$G$505,G133)&gt;1,"SKU/ENDEREÇO REPETIDO",IF(O133&gt;1,"SKU ESPALHADO","OK")))))))))</f>
        <v/>
      </c>
    </row>
    <row r="134">
      <c r="A134" s="20" t="n"/>
      <c r="B134" s="21">
        <f>IFERROR(IF(OR(A134="",L134&lt;&gt;"OK"),"",INDEX('Mapa de Endereços'!$A$6:$A$205,MATCH(A134,'Mapa de Endereços'!$F$6:$F$205,0))),"")</f>
        <v/>
      </c>
      <c r="C134" s="19">
        <f>IFERROR(IF(OR(A134="",L134&lt;&gt;"OK"),"",INDEX('Mapa de Endereços'!$B$6:$B$205,MATCH(A134,'Mapa de Endereços'!$F$6:$F$205,0))),"")</f>
        <v/>
      </c>
      <c r="D134" s="19">
        <f>IFERROR(IF(OR(A134="",L134&lt;&gt;"OK"),"",INDEX('Mapa de Endereços'!$C$6:$C$205,MATCH(A134,'Mapa de Endereços'!$F$6:$F$205,0))),"")</f>
        <v/>
      </c>
      <c r="E134" s="19">
        <f>IFERROR(IF(OR(A134="",L134&lt;&gt;"OK"),"",INDEX('Mapa de Endereços'!$D$6:$D$205,MATCH(A134,'Mapa de Endereços'!$F$6:$F$205,0))),"")</f>
        <v/>
      </c>
      <c r="F134" s="19">
        <f>IFERROR(IF(OR(A134="",L134&lt;&gt;"OK"),"",INDEX('Mapa de Endereços'!$E$6:$E$205,MATCH(A134,'Mapa de Endereços'!$F$6:$F$205,0))),"")</f>
        <v/>
      </c>
      <c r="G134" s="20" t="n"/>
      <c r="H134" s="20" t="n"/>
      <c r="I134" s="22" t="n"/>
      <c r="J134" s="21">
        <f>IF(OR(A134="",G134=""),"",A134&amp;"|"&amp;G134)</f>
        <v/>
      </c>
      <c r="K134" s="19" t="n"/>
      <c r="L134" s="21">
        <f>IFERROR(IF(A134="","",IF(COUNTIF('Mapa de Endereços'!$F$6:$F$205,A134)=0,"NÃO CADASTRADO",IF(COUNTIF('Mapa de Endereços'!$F$6:$F$205,A134)&gt;1,"ENDEREÇO DUPLICADO",IF(INDEX('Mapa de Endereços'!$G$6:$G$205,MATCH(A134,'Mapa de Endereços'!$F$6:$F$205,0))="Sim","OK",IF(INDEX('Mapa de Endereços'!$G$6:$G$205,MATCH(A134,'Mapa de Endereços'!$F$6:$F$205,0))="Não","INATIVO","ATIVO INVÁLIDO"))))),"NÃO CADASTRADO")</f>
        <v/>
      </c>
      <c r="M134" s="21">
        <f>IF(AND(A134="",G134="",H134="",I134=""),"",IF(OR(L134&lt;&gt;"OK",G134="",NOT(ISNUMBER(I134))),"Não",IF(AND(I134&gt;0,I134=INT(I134),COUNTIFS($A$6:$A$505,A134,$G$6:$G$505,G134)=1),"Sim","Não")))</f>
        <v/>
      </c>
      <c r="N134" s="21">
        <f>IF(M134&lt;&gt;"Sim","",--(COUNTIFS($G$6:G134,G134,$M$6:M134,"Sim")=1))</f>
        <v/>
      </c>
      <c r="O134" s="18">
        <f>IF(G134="","",COUNTIFS($G$6:$G$505,G134,$M$6:$M$505,"Sim"))</f>
        <v/>
      </c>
      <c r="P134" s="21">
        <f>IF(AND(A134="",G134="",H134="",I134=""),"",IF(A134="","INFORME ENDEREÇO",IF(L134&lt;&gt;"OK",L134,IF(G134="","INFORME SKU",IF(I134="","INFORME QUANTIDADE",IF(NOT(ISNUMBER(I134)),"QUANTIDADE INVÁLIDA",IF(OR(I134&lt;=0,I134&lt;&gt;INT(I134)),"QUANTIDADE INVÁLIDA",IF(COUNTIFS($A$6:$A$505,A134,$G$6:$G$505,G134)&gt;1,"SKU/ENDEREÇO REPETIDO",IF(O134&gt;1,"SKU ESPALHADO","OK")))))))))</f>
        <v/>
      </c>
    </row>
    <row r="135">
      <c r="A135" s="20" t="n"/>
      <c r="B135" s="21">
        <f>IFERROR(IF(OR(A135="",L135&lt;&gt;"OK"),"",INDEX('Mapa de Endereços'!$A$6:$A$205,MATCH(A135,'Mapa de Endereços'!$F$6:$F$205,0))),"")</f>
        <v/>
      </c>
      <c r="C135" s="19">
        <f>IFERROR(IF(OR(A135="",L135&lt;&gt;"OK"),"",INDEX('Mapa de Endereços'!$B$6:$B$205,MATCH(A135,'Mapa de Endereços'!$F$6:$F$205,0))),"")</f>
        <v/>
      </c>
      <c r="D135" s="19">
        <f>IFERROR(IF(OR(A135="",L135&lt;&gt;"OK"),"",INDEX('Mapa de Endereços'!$C$6:$C$205,MATCH(A135,'Mapa de Endereços'!$F$6:$F$205,0))),"")</f>
        <v/>
      </c>
      <c r="E135" s="19">
        <f>IFERROR(IF(OR(A135="",L135&lt;&gt;"OK"),"",INDEX('Mapa de Endereços'!$D$6:$D$205,MATCH(A135,'Mapa de Endereços'!$F$6:$F$205,0))),"")</f>
        <v/>
      </c>
      <c r="F135" s="19">
        <f>IFERROR(IF(OR(A135="",L135&lt;&gt;"OK"),"",INDEX('Mapa de Endereços'!$E$6:$E$205,MATCH(A135,'Mapa de Endereços'!$F$6:$F$205,0))),"")</f>
        <v/>
      </c>
      <c r="G135" s="20" t="n"/>
      <c r="H135" s="20" t="n"/>
      <c r="I135" s="22" t="n"/>
      <c r="J135" s="21">
        <f>IF(OR(A135="",G135=""),"",A135&amp;"|"&amp;G135)</f>
        <v/>
      </c>
      <c r="K135" s="19" t="n"/>
      <c r="L135" s="21">
        <f>IFERROR(IF(A135="","",IF(COUNTIF('Mapa de Endereços'!$F$6:$F$205,A135)=0,"NÃO CADASTRADO",IF(COUNTIF('Mapa de Endereços'!$F$6:$F$205,A135)&gt;1,"ENDEREÇO DUPLICADO",IF(INDEX('Mapa de Endereços'!$G$6:$G$205,MATCH(A135,'Mapa de Endereços'!$F$6:$F$205,0))="Sim","OK",IF(INDEX('Mapa de Endereços'!$G$6:$G$205,MATCH(A135,'Mapa de Endereços'!$F$6:$F$205,0))="Não","INATIVO","ATIVO INVÁLIDO"))))),"NÃO CADASTRADO")</f>
        <v/>
      </c>
      <c r="M135" s="21">
        <f>IF(AND(A135="",G135="",H135="",I135=""),"",IF(OR(L135&lt;&gt;"OK",G135="",NOT(ISNUMBER(I135))),"Não",IF(AND(I135&gt;0,I135=INT(I135),COUNTIFS($A$6:$A$505,A135,$G$6:$G$505,G135)=1),"Sim","Não")))</f>
        <v/>
      </c>
      <c r="N135" s="21">
        <f>IF(M135&lt;&gt;"Sim","",--(COUNTIFS($G$6:G135,G135,$M$6:M135,"Sim")=1))</f>
        <v/>
      </c>
      <c r="O135" s="18">
        <f>IF(G135="","",COUNTIFS($G$6:$G$505,G135,$M$6:$M$505,"Sim"))</f>
        <v/>
      </c>
      <c r="P135" s="21">
        <f>IF(AND(A135="",G135="",H135="",I135=""),"",IF(A135="","INFORME ENDEREÇO",IF(L135&lt;&gt;"OK",L135,IF(G135="","INFORME SKU",IF(I135="","INFORME QUANTIDADE",IF(NOT(ISNUMBER(I135)),"QUANTIDADE INVÁLIDA",IF(OR(I135&lt;=0,I135&lt;&gt;INT(I135)),"QUANTIDADE INVÁLIDA",IF(COUNTIFS($A$6:$A$505,A135,$G$6:$G$505,G135)&gt;1,"SKU/ENDEREÇO REPETIDO",IF(O135&gt;1,"SKU ESPALHADO","OK")))))))))</f>
        <v/>
      </c>
    </row>
    <row r="136">
      <c r="A136" s="20" t="n"/>
      <c r="B136" s="21">
        <f>IFERROR(IF(OR(A136="",L136&lt;&gt;"OK"),"",INDEX('Mapa de Endereços'!$A$6:$A$205,MATCH(A136,'Mapa de Endereços'!$F$6:$F$205,0))),"")</f>
        <v/>
      </c>
      <c r="C136" s="19">
        <f>IFERROR(IF(OR(A136="",L136&lt;&gt;"OK"),"",INDEX('Mapa de Endereços'!$B$6:$B$205,MATCH(A136,'Mapa de Endereços'!$F$6:$F$205,0))),"")</f>
        <v/>
      </c>
      <c r="D136" s="19">
        <f>IFERROR(IF(OR(A136="",L136&lt;&gt;"OK"),"",INDEX('Mapa de Endereços'!$C$6:$C$205,MATCH(A136,'Mapa de Endereços'!$F$6:$F$205,0))),"")</f>
        <v/>
      </c>
      <c r="E136" s="19">
        <f>IFERROR(IF(OR(A136="",L136&lt;&gt;"OK"),"",INDEX('Mapa de Endereços'!$D$6:$D$205,MATCH(A136,'Mapa de Endereços'!$F$6:$F$205,0))),"")</f>
        <v/>
      </c>
      <c r="F136" s="19">
        <f>IFERROR(IF(OR(A136="",L136&lt;&gt;"OK"),"",INDEX('Mapa de Endereços'!$E$6:$E$205,MATCH(A136,'Mapa de Endereços'!$F$6:$F$205,0))),"")</f>
        <v/>
      </c>
      <c r="G136" s="20" t="n"/>
      <c r="H136" s="20" t="n"/>
      <c r="I136" s="22" t="n"/>
      <c r="J136" s="21">
        <f>IF(OR(A136="",G136=""),"",A136&amp;"|"&amp;G136)</f>
        <v/>
      </c>
      <c r="K136" s="19" t="n"/>
      <c r="L136" s="21">
        <f>IFERROR(IF(A136="","",IF(COUNTIF('Mapa de Endereços'!$F$6:$F$205,A136)=0,"NÃO CADASTRADO",IF(COUNTIF('Mapa de Endereços'!$F$6:$F$205,A136)&gt;1,"ENDEREÇO DUPLICADO",IF(INDEX('Mapa de Endereços'!$G$6:$G$205,MATCH(A136,'Mapa de Endereços'!$F$6:$F$205,0))="Sim","OK",IF(INDEX('Mapa de Endereços'!$G$6:$G$205,MATCH(A136,'Mapa de Endereços'!$F$6:$F$205,0))="Não","INATIVO","ATIVO INVÁLIDO"))))),"NÃO CADASTRADO")</f>
        <v/>
      </c>
      <c r="M136" s="21">
        <f>IF(AND(A136="",G136="",H136="",I136=""),"",IF(OR(L136&lt;&gt;"OK",G136="",NOT(ISNUMBER(I136))),"Não",IF(AND(I136&gt;0,I136=INT(I136),COUNTIFS($A$6:$A$505,A136,$G$6:$G$505,G136)=1),"Sim","Não")))</f>
        <v/>
      </c>
      <c r="N136" s="21">
        <f>IF(M136&lt;&gt;"Sim","",--(COUNTIFS($G$6:G136,G136,$M$6:M136,"Sim")=1))</f>
        <v/>
      </c>
      <c r="O136" s="18">
        <f>IF(G136="","",COUNTIFS($G$6:$G$505,G136,$M$6:$M$505,"Sim"))</f>
        <v/>
      </c>
      <c r="P136" s="21">
        <f>IF(AND(A136="",G136="",H136="",I136=""),"",IF(A136="","INFORME ENDEREÇO",IF(L136&lt;&gt;"OK",L136,IF(G136="","INFORME SKU",IF(I136="","INFORME QUANTIDADE",IF(NOT(ISNUMBER(I136)),"QUANTIDADE INVÁLIDA",IF(OR(I136&lt;=0,I136&lt;&gt;INT(I136)),"QUANTIDADE INVÁLIDA",IF(COUNTIFS($A$6:$A$505,A136,$G$6:$G$505,G136)&gt;1,"SKU/ENDEREÇO REPETIDO",IF(O136&gt;1,"SKU ESPALHADO","OK")))))))))</f>
        <v/>
      </c>
    </row>
    <row r="137">
      <c r="A137" s="20" t="n"/>
      <c r="B137" s="21">
        <f>IFERROR(IF(OR(A137="",L137&lt;&gt;"OK"),"",INDEX('Mapa de Endereços'!$A$6:$A$205,MATCH(A137,'Mapa de Endereços'!$F$6:$F$205,0))),"")</f>
        <v/>
      </c>
      <c r="C137" s="19">
        <f>IFERROR(IF(OR(A137="",L137&lt;&gt;"OK"),"",INDEX('Mapa de Endereços'!$B$6:$B$205,MATCH(A137,'Mapa de Endereços'!$F$6:$F$205,0))),"")</f>
        <v/>
      </c>
      <c r="D137" s="19">
        <f>IFERROR(IF(OR(A137="",L137&lt;&gt;"OK"),"",INDEX('Mapa de Endereços'!$C$6:$C$205,MATCH(A137,'Mapa de Endereços'!$F$6:$F$205,0))),"")</f>
        <v/>
      </c>
      <c r="E137" s="19">
        <f>IFERROR(IF(OR(A137="",L137&lt;&gt;"OK"),"",INDEX('Mapa de Endereços'!$D$6:$D$205,MATCH(A137,'Mapa de Endereços'!$F$6:$F$205,0))),"")</f>
        <v/>
      </c>
      <c r="F137" s="19">
        <f>IFERROR(IF(OR(A137="",L137&lt;&gt;"OK"),"",INDEX('Mapa de Endereços'!$E$6:$E$205,MATCH(A137,'Mapa de Endereços'!$F$6:$F$205,0))),"")</f>
        <v/>
      </c>
      <c r="G137" s="20" t="n"/>
      <c r="H137" s="20" t="n"/>
      <c r="I137" s="22" t="n"/>
      <c r="J137" s="21">
        <f>IF(OR(A137="",G137=""),"",A137&amp;"|"&amp;G137)</f>
        <v/>
      </c>
      <c r="K137" s="19" t="n"/>
      <c r="L137" s="21">
        <f>IFERROR(IF(A137="","",IF(COUNTIF('Mapa de Endereços'!$F$6:$F$205,A137)=0,"NÃO CADASTRADO",IF(COUNTIF('Mapa de Endereços'!$F$6:$F$205,A137)&gt;1,"ENDEREÇO DUPLICADO",IF(INDEX('Mapa de Endereços'!$G$6:$G$205,MATCH(A137,'Mapa de Endereços'!$F$6:$F$205,0))="Sim","OK",IF(INDEX('Mapa de Endereços'!$G$6:$G$205,MATCH(A137,'Mapa de Endereços'!$F$6:$F$205,0))="Não","INATIVO","ATIVO INVÁLIDO"))))),"NÃO CADASTRADO")</f>
        <v/>
      </c>
      <c r="M137" s="21">
        <f>IF(AND(A137="",G137="",H137="",I137=""),"",IF(OR(L137&lt;&gt;"OK",G137="",NOT(ISNUMBER(I137))),"Não",IF(AND(I137&gt;0,I137=INT(I137),COUNTIFS($A$6:$A$505,A137,$G$6:$G$505,G137)=1),"Sim","Não")))</f>
        <v/>
      </c>
      <c r="N137" s="21">
        <f>IF(M137&lt;&gt;"Sim","",--(COUNTIFS($G$6:G137,G137,$M$6:M137,"Sim")=1))</f>
        <v/>
      </c>
      <c r="O137" s="18">
        <f>IF(G137="","",COUNTIFS($G$6:$G$505,G137,$M$6:$M$505,"Sim"))</f>
        <v/>
      </c>
      <c r="P137" s="21">
        <f>IF(AND(A137="",G137="",H137="",I137=""),"",IF(A137="","INFORME ENDEREÇO",IF(L137&lt;&gt;"OK",L137,IF(G137="","INFORME SKU",IF(I137="","INFORME QUANTIDADE",IF(NOT(ISNUMBER(I137)),"QUANTIDADE INVÁLIDA",IF(OR(I137&lt;=0,I137&lt;&gt;INT(I137)),"QUANTIDADE INVÁLIDA",IF(COUNTIFS($A$6:$A$505,A137,$G$6:$G$505,G137)&gt;1,"SKU/ENDEREÇO REPETIDO",IF(O137&gt;1,"SKU ESPALHADO","OK")))))))))</f>
        <v/>
      </c>
    </row>
    <row r="138">
      <c r="A138" s="20" t="n"/>
      <c r="B138" s="21">
        <f>IFERROR(IF(OR(A138="",L138&lt;&gt;"OK"),"",INDEX('Mapa de Endereços'!$A$6:$A$205,MATCH(A138,'Mapa de Endereços'!$F$6:$F$205,0))),"")</f>
        <v/>
      </c>
      <c r="C138" s="19">
        <f>IFERROR(IF(OR(A138="",L138&lt;&gt;"OK"),"",INDEX('Mapa de Endereços'!$B$6:$B$205,MATCH(A138,'Mapa de Endereços'!$F$6:$F$205,0))),"")</f>
        <v/>
      </c>
      <c r="D138" s="19">
        <f>IFERROR(IF(OR(A138="",L138&lt;&gt;"OK"),"",INDEX('Mapa de Endereços'!$C$6:$C$205,MATCH(A138,'Mapa de Endereços'!$F$6:$F$205,0))),"")</f>
        <v/>
      </c>
      <c r="E138" s="19">
        <f>IFERROR(IF(OR(A138="",L138&lt;&gt;"OK"),"",INDEX('Mapa de Endereços'!$D$6:$D$205,MATCH(A138,'Mapa de Endereços'!$F$6:$F$205,0))),"")</f>
        <v/>
      </c>
      <c r="F138" s="19">
        <f>IFERROR(IF(OR(A138="",L138&lt;&gt;"OK"),"",INDEX('Mapa de Endereços'!$E$6:$E$205,MATCH(A138,'Mapa de Endereços'!$F$6:$F$205,0))),"")</f>
        <v/>
      </c>
      <c r="G138" s="20" t="n"/>
      <c r="H138" s="20" t="n"/>
      <c r="I138" s="22" t="n"/>
      <c r="J138" s="21">
        <f>IF(OR(A138="",G138=""),"",A138&amp;"|"&amp;G138)</f>
        <v/>
      </c>
      <c r="K138" s="19" t="n"/>
      <c r="L138" s="21">
        <f>IFERROR(IF(A138="","",IF(COUNTIF('Mapa de Endereços'!$F$6:$F$205,A138)=0,"NÃO CADASTRADO",IF(COUNTIF('Mapa de Endereços'!$F$6:$F$205,A138)&gt;1,"ENDEREÇO DUPLICADO",IF(INDEX('Mapa de Endereços'!$G$6:$G$205,MATCH(A138,'Mapa de Endereços'!$F$6:$F$205,0))="Sim","OK",IF(INDEX('Mapa de Endereços'!$G$6:$G$205,MATCH(A138,'Mapa de Endereços'!$F$6:$F$205,0))="Não","INATIVO","ATIVO INVÁLIDO"))))),"NÃO CADASTRADO")</f>
        <v/>
      </c>
      <c r="M138" s="21">
        <f>IF(AND(A138="",G138="",H138="",I138=""),"",IF(OR(L138&lt;&gt;"OK",G138="",NOT(ISNUMBER(I138))),"Não",IF(AND(I138&gt;0,I138=INT(I138),COUNTIFS($A$6:$A$505,A138,$G$6:$G$505,G138)=1),"Sim","Não")))</f>
        <v/>
      </c>
      <c r="N138" s="21">
        <f>IF(M138&lt;&gt;"Sim","",--(COUNTIFS($G$6:G138,G138,$M$6:M138,"Sim")=1))</f>
        <v/>
      </c>
      <c r="O138" s="18">
        <f>IF(G138="","",COUNTIFS($G$6:$G$505,G138,$M$6:$M$505,"Sim"))</f>
        <v/>
      </c>
      <c r="P138" s="21">
        <f>IF(AND(A138="",G138="",H138="",I138=""),"",IF(A138="","INFORME ENDEREÇO",IF(L138&lt;&gt;"OK",L138,IF(G138="","INFORME SKU",IF(I138="","INFORME QUANTIDADE",IF(NOT(ISNUMBER(I138)),"QUANTIDADE INVÁLIDA",IF(OR(I138&lt;=0,I138&lt;&gt;INT(I138)),"QUANTIDADE INVÁLIDA",IF(COUNTIFS($A$6:$A$505,A138,$G$6:$G$505,G138)&gt;1,"SKU/ENDEREÇO REPETIDO",IF(O138&gt;1,"SKU ESPALHADO","OK")))))))))</f>
        <v/>
      </c>
    </row>
    <row r="139">
      <c r="A139" s="20" t="n"/>
      <c r="B139" s="21">
        <f>IFERROR(IF(OR(A139="",L139&lt;&gt;"OK"),"",INDEX('Mapa de Endereços'!$A$6:$A$205,MATCH(A139,'Mapa de Endereços'!$F$6:$F$205,0))),"")</f>
        <v/>
      </c>
      <c r="C139" s="19">
        <f>IFERROR(IF(OR(A139="",L139&lt;&gt;"OK"),"",INDEX('Mapa de Endereços'!$B$6:$B$205,MATCH(A139,'Mapa de Endereços'!$F$6:$F$205,0))),"")</f>
        <v/>
      </c>
      <c r="D139" s="19">
        <f>IFERROR(IF(OR(A139="",L139&lt;&gt;"OK"),"",INDEX('Mapa de Endereços'!$C$6:$C$205,MATCH(A139,'Mapa de Endereços'!$F$6:$F$205,0))),"")</f>
        <v/>
      </c>
      <c r="E139" s="19">
        <f>IFERROR(IF(OR(A139="",L139&lt;&gt;"OK"),"",INDEX('Mapa de Endereços'!$D$6:$D$205,MATCH(A139,'Mapa de Endereços'!$F$6:$F$205,0))),"")</f>
        <v/>
      </c>
      <c r="F139" s="19">
        <f>IFERROR(IF(OR(A139="",L139&lt;&gt;"OK"),"",INDEX('Mapa de Endereços'!$E$6:$E$205,MATCH(A139,'Mapa de Endereços'!$F$6:$F$205,0))),"")</f>
        <v/>
      </c>
      <c r="G139" s="20" t="n"/>
      <c r="H139" s="20" t="n"/>
      <c r="I139" s="22" t="n"/>
      <c r="J139" s="21">
        <f>IF(OR(A139="",G139=""),"",A139&amp;"|"&amp;G139)</f>
        <v/>
      </c>
      <c r="K139" s="19" t="n"/>
      <c r="L139" s="21">
        <f>IFERROR(IF(A139="","",IF(COUNTIF('Mapa de Endereços'!$F$6:$F$205,A139)=0,"NÃO CADASTRADO",IF(COUNTIF('Mapa de Endereços'!$F$6:$F$205,A139)&gt;1,"ENDEREÇO DUPLICADO",IF(INDEX('Mapa de Endereços'!$G$6:$G$205,MATCH(A139,'Mapa de Endereços'!$F$6:$F$205,0))="Sim","OK",IF(INDEX('Mapa de Endereços'!$G$6:$G$205,MATCH(A139,'Mapa de Endereços'!$F$6:$F$205,0))="Não","INATIVO","ATIVO INVÁLIDO"))))),"NÃO CADASTRADO")</f>
        <v/>
      </c>
      <c r="M139" s="21">
        <f>IF(AND(A139="",G139="",H139="",I139=""),"",IF(OR(L139&lt;&gt;"OK",G139="",NOT(ISNUMBER(I139))),"Não",IF(AND(I139&gt;0,I139=INT(I139),COUNTIFS($A$6:$A$505,A139,$G$6:$G$505,G139)=1),"Sim","Não")))</f>
        <v/>
      </c>
      <c r="N139" s="21">
        <f>IF(M139&lt;&gt;"Sim","",--(COUNTIFS($G$6:G139,G139,$M$6:M139,"Sim")=1))</f>
        <v/>
      </c>
      <c r="O139" s="18">
        <f>IF(G139="","",COUNTIFS($G$6:$G$505,G139,$M$6:$M$505,"Sim"))</f>
        <v/>
      </c>
      <c r="P139" s="21">
        <f>IF(AND(A139="",G139="",H139="",I139=""),"",IF(A139="","INFORME ENDEREÇO",IF(L139&lt;&gt;"OK",L139,IF(G139="","INFORME SKU",IF(I139="","INFORME QUANTIDADE",IF(NOT(ISNUMBER(I139)),"QUANTIDADE INVÁLIDA",IF(OR(I139&lt;=0,I139&lt;&gt;INT(I139)),"QUANTIDADE INVÁLIDA",IF(COUNTIFS($A$6:$A$505,A139,$G$6:$G$505,G139)&gt;1,"SKU/ENDEREÇO REPETIDO",IF(O139&gt;1,"SKU ESPALHADO","OK")))))))))</f>
        <v/>
      </c>
    </row>
    <row r="140">
      <c r="A140" s="20" t="n"/>
      <c r="B140" s="21">
        <f>IFERROR(IF(OR(A140="",L140&lt;&gt;"OK"),"",INDEX('Mapa de Endereços'!$A$6:$A$205,MATCH(A140,'Mapa de Endereços'!$F$6:$F$205,0))),"")</f>
        <v/>
      </c>
      <c r="C140" s="19">
        <f>IFERROR(IF(OR(A140="",L140&lt;&gt;"OK"),"",INDEX('Mapa de Endereços'!$B$6:$B$205,MATCH(A140,'Mapa de Endereços'!$F$6:$F$205,0))),"")</f>
        <v/>
      </c>
      <c r="D140" s="19">
        <f>IFERROR(IF(OR(A140="",L140&lt;&gt;"OK"),"",INDEX('Mapa de Endereços'!$C$6:$C$205,MATCH(A140,'Mapa de Endereços'!$F$6:$F$205,0))),"")</f>
        <v/>
      </c>
      <c r="E140" s="19">
        <f>IFERROR(IF(OR(A140="",L140&lt;&gt;"OK"),"",INDEX('Mapa de Endereços'!$D$6:$D$205,MATCH(A140,'Mapa de Endereços'!$F$6:$F$205,0))),"")</f>
        <v/>
      </c>
      <c r="F140" s="19">
        <f>IFERROR(IF(OR(A140="",L140&lt;&gt;"OK"),"",INDEX('Mapa de Endereços'!$E$6:$E$205,MATCH(A140,'Mapa de Endereços'!$F$6:$F$205,0))),"")</f>
        <v/>
      </c>
      <c r="G140" s="20" t="n"/>
      <c r="H140" s="20" t="n"/>
      <c r="I140" s="22" t="n"/>
      <c r="J140" s="21">
        <f>IF(OR(A140="",G140=""),"",A140&amp;"|"&amp;G140)</f>
        <v/>
      </c>
      <c r="K140" s="19" t="n"/>
      <c r="L140" s="21">
        <f>IFERROR(IF(A140="","",IF(COUNTIF('Mapa de Endereços'!$F$6:$F$205,A140)=0,"NÃO CADASTRADO",IF(COUNTIF('Mapa de Endereços'!$F$6:$F$205,A140)&gt;1,"ENDEREÇO DUPLICADO",IF(INDEX('Mapa de Endereços'!$G$6:$G$205,MATCH(A140,'Mapa de Endereços'!$F$6:$F$205,0))="Sim","OK",IF(INDEX('Mapa de Endereços'!$G$6:$G$205,MATCH(A140,'Mapa de Endereços'!$F$6:$F$205,0))="Não","INATIVO","ATIVO INVÁLIDO"))))),"NÃO CADASTRADO")</f>
        <v/>
      </c>
      <c r="M140" s="21">
        <f>IF(AND(A140="",G140="",H140="",I140=""),"",IF(OR(L140&lt;&gt;"OK",G140="",NOT(ISNUMBER(I140))),"Não",IF(AND(I140&gt;0,I140=INT(I140),COUNTIFS($A$6:$A$505,A140,$G$6:$G$505,G140)=1),"Sim","Não")))</f>
        <v/>
      </c>
      <c r="N140" s="21">
        <f>IF(M140&lt;&gt;"Sim","",--(COUNTIFS($G$6:G140,G140,$M$6:M140,"Sim")=1))</f>
        <v/>
      </c>
      <c r="O140" s="18">
        <f>IF(G140="","",COUNTIFS($G$6:$G$505,G140,$M$6:$M$505,"Sim"))</f>
        <v/>
      </c>
      <c r="P140" s="21">
        <f>IF(AND(A140="",G140="",H140="",I140=""),"",IF(A140="","INFORME ENDEREÇO",IF(L140&lt;&gt;"OK",L140,IF(G140="","INFORME SKU",IF(I140="","INFORME QUANTIDADE",IF(NOT(ISNUMBER(I140)),"QUANTIDADE INVÁLIDA",IF(OR(I140&lt;=0,I140&lt;&gt;INT(I140)),"QUANTIDADE INVÁLIDA",IF(COUNTIFS($A$6:$A$505,A140,$G$6:$G$505,G140)&gt;1,"SKU/ENDEREÇO REPETIDO",IF(O140&gt;1,"SKU ESPALHADO","OK")))))))))</f>
        <v/>
      </c>
    </row>
    <row r="141">
      <c r="A141" s="20" t="n"/>
      <c r="B141" s="21">
        <f>IFERROR(IF(OR(A141="",L141&lt;&gt;"OK"),"",INDEX('Mapa de Endereços'!$A$6:$A$205,MATCH(A141,'Mapa de Endereços'!$F$6:$F$205,0))),"")</f>
        <v/>
      </c>
      <c r="C141" s="19">
        <f>IFERROR(IF(OR(A141="",L141&lt;&gt;"OK"),"",INDEX('Mapa de Endereços'!$B$6:$B$205,MATCH(A141,'Mapa de Endereços'!$F$6:$F$205,0))),"")</f>
        <v/>
      </c>
      <c r="D141" s="19">
        <f>IFERROR(IF(OR(A141="",L141&lt;&gt;"OK"),"",INDEX('Mapa de Endereços'!$C$6:$C$205,MATCH(A141,'Mapa de Endereços'!$F$6:$F$205,0))),"")</f>
        <v/>
      </c>
      <c r="E141" s="19">
        <f>IFERROR(IF(OR(A141="",L141&lt;&gt;"OK"),"",INDEX('Mapa de Endereços'!$D$6:$D$205,MATCH(A141,'Mapa de Endereços'!$F$6:$F$205,0))),"")</f>
        <v/>
      </c>
      <c r="F141" s="19">
        <f>IFERROR(IF(OR(A141="",L141&lt;&gt;"OK"),"",INDEX('Mapa de Endereços'!$E$6:$E$205,MATCH(A141,'Mapa de Endereços'!$F$6:$F$205,0))),"")</f>
        <v/>
      </c>
      <c r="G141" s="20" t="n"/>
      <c r="H141" s="20" t="n"/>
      <c r="I141" s="22" t="n"/>
      <c r="J141" s="21">
        <f>IF(OR(A141="",G141=""),"",A141&amp;"|"&amp;G141)</f>
        <v/>
      </c>
      <c r="K141" s="19" t="n"/>
      <c r="L141" s="21">
        <f>IFERROR(IF(A141="","",IF(COUNTIF('Mapa de Endereços'!$F$6:$F$205,A141)=0,"NÃO CADASTRADO",IF(COUNTIF('Mapa de Endereços'!$F$6:$F$205,A141)&gt;1,"ENDEREÇO DUPLICADO",IF(INDEX('Mapa de Endereços'!$G$6:$G$205,MATCH(A141,'Mapa de Endereços'!$F$6:$F$205,0))="Sim","OK",IF(INDEX('Mapa de Endereços'!$G$6:$G$205,MATCH(A141,'Mapa de Endereços'!$F$6:$F$205,0))="Não","INATIVO","ATIVO INVÁLIDO"))))),"NÃO CADASTRADO")</f>
        <v/>
      </c>
      <c r="M141" s="21">
        <f>IF(AND(A141="",G141="",H141="",I141=""),"",IF(OR(L141&lt;&gt;"OK",G141="",NOT(ISNUMBER(I141))),"Não",IF(AND(I141&gt;0,I141=INT(I141),COUNTIFS($A$6:$A$505,A141,$G$6:$G$505,G141)=1),"Sim","Não")))</f>
        <v/>
      </c>
      <c r="N141" s="21">
        <f>IF(M141&lt;&gt;"Sim","",--(COUNTIFS($G$6:G141,G141,$M$6:M141,"Sim")=1))</f>
        <v/>
      </c>
      <c r="O141" s="18">
        <f>IF(G141="","",COUNTIFS($G$6:$G$505,G141,$M$6:$M$505,"Sim"))</f>
        <v/>
      </c>
      <c r="P141" s="21">
        <f>IF(AND(A141="",G141="",H141="",I141=""),"",IF(A141="","INFORME ENDEREÇO",IF(L141&lt;&gt;"OK",L141,IF(G141="","INFORME SKU",IF(I141="","INFORME QUANTIDADE",IF(NOT(ISNUMBER(I141)),"QUANTIDADE INVÁLIDA",IF(OR(I141&lt;=0,I141&lt;&gt;INT(I141)),"QUANTIDADE INVÁLIDA",IF(COUNTIFS($A$6:$A$505,A141,$G$6:$G$505,G141)&gt;1,"SKU/ENDEREÇO REPETIDO",IF(O141&gt;1,"SKU ESPALHADO","OK")))))))))</f>
        <v/>
      </c>
    </row>
    <row r="142">
      <c r="A142" s="20" t="n"/>
      <c r="B142" s="21">
        <f>IFERROR(IF(OR(A142="",L142&lt;&gt;"OK"),"",INDEX('Mapa de Endereços'!$A$6:$A$205,MATCH(A142,'Mapa de Endereços'!$F$6:$F$205,0))),"")</f>
        <v/>
      </c>
      <c r="C142" s="19">
        <f>IFERROR(IF(OR(A142="",L142&lt;&gt;"OK"),"",INDEX('Mapa de Endereços'!$B$6:$B$205,MATCH(A142,'Mapa de Endereços'!$F$6:$F$205,0))),"")</f>
        <v/>
      </c>
      <c r="D142" s="19">
        <f>IFERROR(IF(OR(A142="",L142&lt;&gt;"OK"),"",INDEX('Mapa de Endereços'!$C$6:$C$205,MATCH(A142,'Mapa de Endereços'!$F$6:$F$205,0))),"")</f>
        <v/>
      </c>
      <c r="E142" s="19">
        <f>IFERROR(IF(OR(A142="",L142&lt;&gt;"OK"),"",INDEX('Mapa de Endereços'!$D$6:$D$205,MATCH(A142,'Mapa de Endereços'!$F$6:$F$205,0))),"")</f>
        <v/>
      </c>
      <c r="F142" s="19">
        <f>IFERROR(IF(OR(A142="",L142&lt;&gt;"OK"),"",INDEX('Mapa de Endereços'!$E$6:$E$205,MATCH(A142,'Mapa de Endereços'!$F$6:$F$205,0))),"")</f>
        <v/>
      </c>
      <c r="G142" s="20" t="n"/>
      <c r="H142" s="20" t="n"/>
      <c r="I142" s="22" t="n"/>
      <c r="J142" s="21">
        <f>IF(OR(A142="",G142=""),"",A142&amp;"|"&amp;G142)</f>
        <v/>
      </c>
      <c r="K142" s="19" t="n"/>
      <c r="L142" s="21">
        <f>IFERROR(IF(A142="","",IF(COUNTIF('Mapa de Endereços'!$F$6:$F$205,A142)=0,"NÃO CADASTRADO",IF(COUNTIF('Mapa de Endereços'!$F$6:$F$205,A142)&gt;1,"ENDEREÇO DUPLICADO",IF(INDEX('Mapa de Endereços'!$G$6:$G$205,MATCH(A142,'Mapa de Endereços'!$F$6:$F$205,0))="Sim","OK",IF(INDEX('Mapa de Endereços'!$G$6:$G$205,MATCH(A142,'Mapa de Endereços'!$F$6:$F$205,0))="Não","INATIVO","ATIVO INVÁLIDO"))))),"NÃO CADASTRADO")</f>
        <v/>
      </c>
      <c r="M142" s="21">
        <f>IF(AND(A142="",G142="",H142="",I142=""),"",IF(OR(L142&lt;&gt;"OK",G142="",NOT(ISNUMBER(I142))),"Não",IF(AND(I142&gt;0,I142=INT(I142),COUNTIFS($A$6:$A$505,A142,$G$6:$G$505,G142)=1),"Sim","Não")))</f>
        <v/>
      </c>
      <c r="N142" s="21">
        <f>IF(M142&lt;&gt;"Sim","",--(COUNTIFS($G$6:G142,G142,$M$6:M142,"Sim")=1))</f>
        <v/>
      </c>
      <c r="O142" s="18">
        <f>IF(G142="","",COUNTIFS($G$6:$G$505,G142,$M$6:$M$505,"Sim"))</f>
        <v/>
      </c>
      <c r="P142" s="21">
        <f>IF(AND(A142="",G142="",H142="",I142=""),"",IF(A142="","INFORME ENDEREÇO",IF(L142&lt;&gt;"OK",L142,IF(G142="","INFORME SKU",IF(I142="","INFORME QUANTIDADE",IF(NOT(ISNUMBER(I142)),"QUANTIDADE INVÁLIDA",IF(OR(I142&lt;=0,I142&lt;&gt;INT(I142)),"QUANTIDADE INVÁLIDA",IF(COUNTIFS($A$6:$A$505,A142,$G$6:$G$505,G142)&gt;1,"SKU/ENDEREÇO REPETIDO",IF(O142&gt;1,"SKU ESPALHADO","OK")))))))))</f>
        <v/>
      </c>
    </row>
    <row r="143">
      <c r="A143" s="20" t="n"/>
      <c r="B143" s="21">
        <f>IFERROR(IF(OR(A143="",L143&lt;&gt;"OK"),"",INDEX('Mapa de Endereços'!$A$6:$A$205,MATCH(A143,'Mapa de Endereços'!$F$6:$F$205,0))),"")</f>
        <v/>
      </c>
      <c r="C143" s="19">
        <f>IFERROR(IF(OR(A143="",L143&lt;&gt;"OK"),"",INDEX('Mapa de Endereços'!$B$6:$B$205,MATCH(A143,'Mapa de Endereços'!$F$6:$F$205,0))),"")</f>
        <v/>
      </c>
      <c r="D143" s="19">
        <f>IFERROR(IF(OR(A143="",L143&lt;&gt;"OK"),"",INDEX('Mapa de Endereços'!$C$6:$C$205,MATCH(A143,'Mapa de Endereços'!$F$6:$F$205,0))),"")</f>
        <v/>
      </c>
      <c r="E143" s="19">
        <f>IFERROR(IF(OR(A143="",L143&lt;&gt;"OK"),"",INDEX('Mapa de Endereços'!$D$6:$D$205,MATCH(A143,'Mapa de Endereços'!$F$6:$F$205,0))),"")</f>
        <v/>
      </c>
      <c r="F143" s="19">
        <f>IFERROR(IF(OR(A143="",L143&lt;&gt;"OK"),"",INDEX('Mapa de Endereços'!$E$6:$E$205,MATCH(A143,'Mapa de Endereços'!$F$6:$F$205,0))),"")</f>
        <v/>
      </c>
      <c r="G143" s="20" t="n"/>
      <c r="H143" s="20" t="n"/>
      <c r="I143" s="22" t="n"/>
      <c r="J143" s="21">
        <f>IF(OR(A143="",G143=""),"",A143&amp;"|"&amp;G143)</f>
        <v/>
      </c>
      <c r="K143" s="19" t="n"/>
      <c r="L143" s="21">
        <f>IFERROR(IF(A143="","",IF(COUNTIF('Mapa de Endereços'!$F$6:$F$205,A143)=0,"NÃO CADASTRADO",IF(COUNTIF('Mapa de Endereços'!$F$6:$F$205,A143)&gt;1,"ENDEREÇO DUPLICADO",IF(INDEX('Mapa de Endereços'!$G$6:$G$205,MATCH(A143,'Mapa de Endereços'!$F$6:$F$205,0))="Sim","OK",IF(INDEX('Mapa de Endereços'!$G$6:$G$205,MATCH(A143,'Mapa de Endereços'!$F$6:$F$205,0))="Não","INATIVO","ATIVO INVÁLIDO"))))),"NÃO CADASTRADO")</f>
        <v/>
      </c>
      <c r="M143" s="21">
        <f>IF(AND(A143="",G143="",H143="",I143=""),"",IF(OR(L143&lt;&gt;"OK",G143="",NOT(ISNUMBER(I143))),"Não",IF(AND(I143&gt;0,I143=INT(I143),COUNTIFS($A$6:$A$505,A143,$G$6:$G$505,G143)=1),"Sim","Não")))</f>
        <v/>
      </c>
      <c r="N143" s="21">
        <f>IF(M143&lt;&gt;"Sim","",--(COUNTIFS($G$6:G143,G143,$M$6:M143,"Sim")=1))</f>
        <v/>
      </c>
      <c r="O143" s="18">
        <f>IF(G143="","",COUNTIFS($G$6:$G$505,G143,$M$6:$M$505,"Sim"))</f>
        <v/>
      </c>
      <c r="P143" s="21">
        <f>IF(AND(A143="",G143="",H143="",I143=""),"",IF(A143="","INFORME ENDEREÇO",IF(L143&lt;&gt;"OK",L143,IF(G143="","INFORME SKU",IF(I143="","INFORME QUANTIDADE",IF(NOT(ISNUMBER(I143)),"QUANTIDADE INVÁLIDA",IF(OR(I143&lt;=0,I143&lt;&gt;INT(I143)),"QUANTIDADE INVÁLIDA",IF(COUNTIFS($A$6:$A$505,A143,$G$6:$G$505,G143)&gt;1,"SKU/ENDEREÇO REPETIDO",IF(O143&gt;1,"SKU ESPALHADO","OK")))))))))</f>
        <v/>
      </c>
    </row>
    <row r="144">
      <c r="A144" s="20" t="n"/>
      <c r="B144" s="21">
        <f>IFERROR(IF(OR(A144="",L144&lt;&gt;"OK"),"",INDEX('Mapa de Endereços'!$A$6:$A$205,MATCH(A144,'Mapa de Endereços'!$F$6:$F$205,0))),"")</f>
        <v/>
      </c>
      <c r="C144" s="19">
        <f>IFERROR(IF(OR(A144="",L144&lt;&gt;"OK"),"",INDEX('Mapa de Endereços'!$B$6:$B$205,MATCH(A144,'Mapa de Endereços'!$F$6:$F$205,0))),"")</f>
        <v/>
      </c>
      <c r="D144" s="19">
        <f>IFERROR(IF(OR(A144="",L144&lt;&gt;"OK"),"",INDEX('Mapa de Endereços'!$C$6:$C$205,MATCH(A144,'Mapa de Endereços'!$F$6:$F$205,0))),"")</f>
        <v/>
      </c>
      <c r="E144" s="19">
        <f>IFERROR(IF(OR(A144="",L144&lt;&gt;"OK"),"",INDEX('Mapa de Endereços'!$D$6:$D$205,MATCH(A144,'Mapa de Endereços'!$F$6:$F$205,0))),"")</f>
        <v/>
      </c>
      <c r="F144" s="19">
        <f>IFERROR(IF(OR(A144="",L144&lt;&gt;"OK"),"",INDEX('Mapa de Endereços'!$E$6:$E$205,MATCH(A144,'Mapa de Endereços'!$F$6:$F$205,0))),"")</f>
        <v/>
      </c>
      <c r="G144" s="20" t="n"/>
      <c r="H144" s="20" t="n"/>
      <c r="I144" s="22" t="n"/>
      <c r="J144" s="21">
        <f>IF(OR(A144="",G144=""),"",A144&amp;"|"&amp;G144)</f>
        <v/>
      </c>
      <c r="K144" s="19" t="n"/>
      <c r="L144" s="21">
        <f>IFERROR(IF(A144="","",IF(COUNTIF('Mapa de Endereços'!$F$6:$F$205,A144)=0,"NÃO CADASTRADO",IF(COUNTIF('Mapa de Endereços'!$F$6:$F$205,A144)&gt;1,"ENDEREÇO DUPLICADO",IF(INDEX('Mapa de Endereços'!$G$6:$G$205,MATCH(A144,'Mapa de Endereços'!$F$6:$F$205,0))="Sim","OK",IF(INDEX('Mapa de Endereços'!$G$6:$G$205,MATCH(A144,'Mapa de Endereços'!$F$6:$F$205,0))="Não","INATIVO","ATIVO INVÁLIDO"))))),"NÃO CADASTRADO")</f>
        <v/>
      </c>
      <c r="M144" s="21">
        <f>IF(AND(A144="",G144="",H144="",I144=""),"",IF(OR(L144&lt;&gt;"OK",G144="",NOT(ISNUMBER(I144))),"Não",IF(AND(I144&gt;0,I144=INT(I144),COUNTIFS($A$6:$A$505,A144,$G$6:$G$505,G144)=1),"Sim","Não")))</f>
        <v/>
      </c>
      <c r="N144" s="21">
        <f>IF(M144&lt;&gt;"Sim","",--(COUNTIFS($G$6:G144,G144,$M$6:M144,"Sim")=1))</f>
        <v/>
      </c>
      <c r="O144" s="18">
        <f>IF(G144="","",COUNTIFS($G$6:$G$505,G144,$M$6:$M$505,"Sim"))</f>
        <v/>
      </c>
      <c r="P144" s="21">
        <f>IF(AND(A144="",G144="",H144="",I144=""),"",IF(A144="","INFORME ENDEREÇO",IF(L144&lt;&gt;"OK",L144,IF(G144="","INFORME SKU",IF(I144="","INFORME QUANTIDADE",IF(NOT(ISNUMBER(I144)),"QUANTIDADE INVÁLIDA",IF(OR(I144&lt;=0,I144&lt;&gt;INT(I144)),"QUANTIDADE INVÁLIDA",IF(COUNTIFS($A$6:$A$505,A144,$G$6:$G$505,G144)&gt;1,"SKU/ENDEREÇO REPETIDO",IF(O144&gt;1,"SKU ESPALHADO","OK")))))))))</f>
        <v/>
      </c>
    </row>
    <row r="145">
      <c r="A145" s="20" t="n"/>
      <c r="B145" s="21">
        <f>IFERROR(IF(OR(A145="",L145&lt;&gt;"OK"),"",INDEX('Mapa de Endereços'!$A$6:$A$205,MATCH(A145,'Mapa de Endereços'!$F$6:$F$205,0))),"")</f>
        <v/>
      </c>
      <c r="C145" s="19">
        <f>IFERROR(IF(OR(A145="",L145&lt;&gt;"OK"),"",INDEX('Mapa de Endereços'!$B$6:$B$205,MATCH(A145,'Mapa de Endereços'!$F$6:$F$205,0))),"")</f>
        <v/>
      </c>
      <c r="D145" s="19">
        <f>IFERROR(IF(OR(A145="",L145&lt;&gt;"OK"),"",INDEX('Mapa de Endereços'!$C$6:$C$205,MATCH(A145,'Mapa de Endereços'!$F$6:$F$205,0))),"")</f>
        <v/>
      </c>
      <c r="E145" s="19">
        <f>IFERROR(IF(OR(A145="",L145&lt;&gt;"OK"),"",INDEX('Mapa de Endereços'!$D$6:$D$205,MATCH(A145,'Mapa de Endereços'!$F$6:$F$205,0))),"")</f>
        <v/>
      </c>
      <c r="F145" s="19">
        <f>IFERROR(IF(OR(A145="",L145&lt;&gt;"OK"),"",INDEX('Mapa de Endereços'!$E$6:$E$205,MATCH(A145,'Mapa de Endereços'!$F$6:$F$205,0))),"")</f>
        <v/>
      </c>
      <c r="G145" s="20" t="n"/>
      <c r="H145" s="20" t="n"/>
      <c r="I145" s="22" t="n"/>
      <c r="J145" s="21">
        <f>IF(OR(A145="",G145=""),"",A145&amp;"|"&amp;G145)</f>
        <v/>
      </c>
      <c r="K145" s="19" t="n"/>
      <c r="L145" s="21">
        <f>IFERROR(IF(A145="","",IF(COUNTIF('Mapa de Endereços'!$F$6:$F$205,A145)=0,"NÃO CADASTRADO",IF(COUNTIF('Mapa de Endereços'!$F$6:$F$205,A145)&gt;1,"ENDEREÇO DUPLICADO",IF(INDEX('Mapa de Endereços'!$G$6:$G$205,MATCH(A145,'Mapa de Endereços'!$F$6:$F$205,0))="Sim","OK",IF(INDEX('Mapa de Endereços'!$G$6:$G$205,MATCH(A145,'Mapa de Endereços'!$F$6:$F$205,0))="Não","INATIVO","ATIVO INVÁLIDO"))))),"NÃO CADASTRADO")</f>
        <v/>
      </c>
      <c r="M145" s="21">
        <f>IF(AND(A145="",G145="",H145="",I145=""),"",IF(OR(L145&lt;&gt;"OK",G145="",NOT(ISNUMBER(I145))),"Não",IF(AND(I145&gt;0,I145=INT(I145),COUNTIFS($A$6:$A$505,A145,$G$6:$G$505,G145)=1),"Sim","Não")))</f>
        <v/>
      </c>
      <c r="N145" s="21">
        <f>IF(M145&lt;&gt;"Sim","",--(COUNTIFS($G$6:G145,G145,$M$6:M145,"Sim")=1))</f>
        <v/>
      </c>
      <c r="O145" s="18">
        <f>IF(G145="","",COUNTIFS($G$6:$G$505,G145,$M$6:$M$505,"Sim"))</f>
        <v/>
      </c>
      <c r="P145" s="21">
        <f>IF(AND(A145="",G145="",H145="",I145=""),"",IF(A145="","INFORME ENDEREÇO",IF(L145&lt;&gt;"OK",L145,IF(G145="","INFORME SKU",IF(I145="","INFORME QUANTIDADE",IF(NOT(ISNUMBER(I145)),"QUANTIDADE INVÁLIDA",IF(OR(I145&lt;=0,I145&lt;&gt;INT(I145)),"QUANTIDADE INVÁLIDA",IF(COUNTIFS($A$6:$A$505,A145,$G$6:$G$505,G145)&gt;1,"SKU/ENDEREÇO REPETIDO",IF(O145&gt;1,"SKU ESPALHADO","OK")))))))))</f>
        <v/>
      </c>
    </row>
    <row r="146">
      <c r="A146" s="20" t="n"/>
      <c r="B146" s="21">
        <f>IFERROR(IF(OR(A146="",L146&lt;&gt;"OK"),"",INDEX('Mapa de Endereços'!$A$6:$A$205,MATCH(A146,'Mapa de Endereços'!$F$6:$F$205,0))),"")</f>
        <v/>
      </c>
      <c r="C146" s="19">
        <f>IFERROR(IF(OR(A146="",L146&lt;&gt;"OK"),"",INDEX('Mapa de Endereços'!$B$6:$B$205,MATCH(A146,'Mapa de Endereços'!$F$6:$F$205,0))),"")</f>
        <v/>
      </c>
      <c r="D146" s="19">
        <f>IFERROR(IF(OR(A146="",L146&lt;&gt;"OK"),"",INDEX('Mapa de Endereços'!$C$6:$C$205,MATCH(A146,'Mapa de Endereços'!$F$6:$F$205,0))),"")</f>
        <v/>
      </c>
      <c r="E146" s="19">
        <f>IFERROR(IF(OR(A146="",L146&lt;&gt;"OK"),"",INDEX('Mapa de Endereços'!$D$6:$D$205,MATCH(A146,'Mapa de Endereços'!$F$6:$F$205,0))),"")</f>
        <v/>
      </c>
      <c r="F146" s="19">
        <f>IFERROR(IF(OR(A146="",L146&lt;&gt;"OK"),"",INDEX('Mapa de Endereços'!$E$6:$E$205,MATCH(A146,'Mapa de Endereços'!$F$6:$F$205,0))),"")</f>
        <v/>
      </c>
      <c r="G146" s="20" t="n"/>
      <c r="H146" s="20" t="n"/>
      <c r="I146" s="22" t="n"/>
      <c r="J146" s="21">
        <f>IF(OR(A146="",G146=""),"",A146&amp;"|"&amp;G146)</f>
        <v/>
      </c>
      <c r="K146" s="19" t="n"/>
      <c r="L146" s="21">
        <f>IFERROR(IF(A146="","",IF(COUNTIF('Mapa de Endereços'!$F$6:$F$205,A146)=0,"NÃO CADASTRADO",IF(COUNTIF('Mapa de Endereços'!$F$6:$F$205,A146)&gt;1,"ENDEREÇO DUPLICADO",IF(INDEX('Mapa de Endereços'!$G$6:$G$205,MATCH(A146,'Mapa de Endereços'!$F$6:$F$205,0))="Sim","OK",IF(INDEX('Mapa de Endereços'!$G$6:$G$205,MATCH(A146,'Mapa de Endereços'!$F$6:$F$205,0))="Não","INATIVO","ATIVO INVÁLIDO"))))),"NÃO CADASTRADO")</f>
        <v/>
      </c>
      <c r="M146" s="21">
        <f>IF(AND(A146="",G146="",H146="",I146=""),"",IF(OR(L146&lt;&gt;"OK",G146="",NOT(ISNUMBER(I146))),"Não",IF(AND(I146&gt;0,I146=INT(I146),COUNTIFS($A$6:$A$505,A146,$G$6:$G$505,G146)=1),"Sim","Não")))</f>
        <v/>
      </c>
      <c r="N146" s="21">
        <f>IF(M146&lt;&gt;"Sim","",--(COUNTIFS($G$6:G146,G146,$M$6:M146,"Sim")=1))</f>
        <v/>
      </c>
      <c r="O146" s="18">
        <f>IF(G146="","",COUNTIFS($G$6:$G$505,G146,$M$6:$M$505,"Sim"))</f>
        <v/>
      </c>
      <c r="P146" s="21">
        <f>IF(AND(A146="",G146="",H146="",I146=""),"",IF(A146="","INFORME ENDEREÇO",IF(L146&lt;&gt;"OK",L146,IF(G146="","INFORME SKU",IF(I146="","INFORME QUANTIDADE",IF(NOT(ISNUMBER(I146)),"QUANTIDADE INVÁLIDA",IF(OR(I146&lt;=0,I146&lt;&gt;INT(I146)),"QUANTIDADE INVÁLIDA",IF(COUNTIFS($A$6:$A$505,A146,$G$6:$G$505,G146)&gt;1,"SKU/ENDEREÇO REPETIDO",IF(O146&gt;1,"SKU ESPALHADO","OK")))))))))</f>
        <v/>
      </c>
    </row>
    <row r="147">
      <c r="A147" s="20" t="n"/>
      <c r="B147" s="21">
        <f>IFERROR(IF(OR(A147="",L147&lt;&gt;"OK"),"",INDEX('Mapa de Endereços'!$A$6:$A$205,MATCH(A147,'Mapa de Endereços'!$F$6:$F$205,0))),"")</f>
        <v/>
      </c>
      <c r="C147" s="19">
        <f>IFERROR(IF(OR(A147="",L147&lt;&gt;"OK"),"",INDEX('Mapa de Endereços'!$B$6:$B$205,MATCH(A147,'Mapa de Endereços'!$F$6:$F$205,0))),"")</f>
        <v/>
      </c>
      <c r="D147" s="19">
        <f>IFERROR(IF(OR(A147="",L147&lt;&gt;"OK"),"",INDEX('Mapa de Endereços'!$C$6:$C$205,MATCH(A147,'Mapa de Endereços'!$F$6:$F$205,0))),"")</f>
        <v/>
      </c>
      <c r="E147" s="19">
        <f>IFERROR(IF(OR(A147="",L147&lt;&gt;"OK"),"",INDEX('Mapa de Endereços'!$D$6:$D$205,MATCH(A147,'Mapa de Endereços'!$F$6:$F$205,0))),"")</f>
        <v/>
      </c>
      <c r="F147" s="19">
        <f>IFERROR(IF(OR(A147="",L147&lt;&gt;"OK"),"",INDEX('Mapa de Endereços'!$E$6:$E$205,MATCH(A147,'Mapa de Endereços'!$F$6:$F$205,0))),"")</f>
        <v/>
      </c>
      <c r="G147" s="20" t="n"/>
      <c r="H147" s="20" t="n"/>
      <c r="I147" s="22" t="n"/>
      <c r="J147" s="21">
        <f>IF(OR(A147="",G147=""),"",A147&amp;"|"&amp;G147)</f>
        <v/>
      </c>
      <c r="K147" s="19" t="n"/>
      <c r="L147" s="21">
        <f>IFERROR(IF(A147="","",IF(COUNTIF('Mapa de Endereços'!$F$6:$F$205,A147)=0,"NÃO CADASTRADO",IF(COUNTIF('Mapa de Endereços'!$F$6:$F$205,A147)&gt;1,"ENDEREÇO DUPLICADO",IF(INDEX('Mapa de Endereços'!$G$6:$G$205,MATCH(A147,'Mapa de Endereços'!$F$6:$F$205,0))="Sim","OK",IF(INDEX('Mapa de Endereços'!$G$6:$G$205,MATCH(A147,'Mapa de Endereços'!$F$6:$F$205,0))="Não","INATIVO","ATIVO INVÁLIDO"))))),"NÃO CADASTRADO")</f>
        <v/>
      </c>
      <c r="M147" s="21">
        <f>IF(AND(A147="",G147="",H147="",I147=""),"",IF(OR(L147&lt;&gt;"OK",G147="",NOT(ISNUMBER(I147))),"Não",IF(AND(I147&gt;0,I147=INT(I147),COUNTIFS($A$6:$A$505,A147,$G$6:$G$505,G147)=1),"Sim","Não")))</f>
        <v/>
      </c>
      <c r="N147" s="21">
        <f>IF(M147&lt;&gt;"Sim","",--(COUNTIFS($G$6:G147,G147,$M$6:M147,"Sim")=1))</f>
        <v/>
      </c>
      <c r="O147" s="18">
        <f>IF(G147="","",COUNTIFS($G$6:$G$505,G147,$M$6:$M$505,"Sim"))</f>
        <v/>
      </c>
      <c r="P147" s="21">
        <f>IF(AND(A147="",G147="",H147="",I147=""),"",IF(A147="","INFORME ENDEREÇO",IF(L147&lt;&gt;"OK",L147,IF(G147="","INFORME SKU",IF(I147="","INFORME QUANTIDADE",IF(NOT(ISNUMBER(I147)),"QUANTIDADE INVÁLIDA",IF(OR(I147&lt;=0,I147&lt;&gt;INT(I147)),"QUANTIDADE INVÁLIDA",IF(COUNTIFS($A$6:$A$505,A147,$G$6:$G$505,G147)&gt;1,"SKU/ENDEREÇO REPETIDO",IF(O147&gt;1,"SKU ESPALHADO","OK")))))))))</f>
        <v/>
      </c>
    </row>
    <row r="148">
      <c r="A148" s="20" t="n"/>
      <c r="B148" s="21">
        <f>IFERROR(IF(OR(A148="",L148&lt;&gt;"OK"),"",INDEX('Mapa de Endereços'!$A$6:$A$205,MATCH(A148,'Mapa de Endereços'!$F$6:$F$205,0))),"")</f>
        <v/>
      </c>
      <c r="C148" s="19">
        <f>IFERROR(IF(OR(A148="",L148&lt;&gt;"OK"),"",INDEX('Mapa de Endereços'!$B$6:$B$205,MATCH(A148,'Mapa de Endereços'!$F$6:$F$205,0))),"")</f>
        <v/>
      </c>
      <c r="D148" s="19">
        <f>IFERROR(IF(OR(A148="",L148&lt;&gt;"OK"),"",INDEX('Mapa de Endereços'!$C$6:$C$205,MATCH(A148,'Mapa de Endereços'!$F$6:$F$205,0))),"")</f>
        <v/>
      </c>
      <c r="E148" s="19">
        <f>IFERROR(IF(OR(A148="",L148&lt;&gt;"OK"),"",INDEX('Mapa de Endereços'!$D$6:$D$205,MATCH(A148,'Mapa de Endereços'!$F$6:$F$205,0))),"")</f>
        <v/>
      </c>
      <c r="F148" s="19">
        <f>IFERROR(IF(OR(A148="",L148&lt;&gt;"OK"),"",INDEX('Mapa de Endereços'!$E$6:$E$205,MATCH(A148,'Mapa de Endereços'!$F$6:$F$205,0))),"")</f>
        <v/>
      </c>
      <c r="G148" s="20" t="n"/>
      <c r="H148" s="20" t="n"/>
      <c r="I148" s="22" t="n"/>
      <c r="J148" s="21">
        <f>IF(OR(A148="",G148=""),"",A148&amp;"|"&amp;G148)</f>
        <v/>
      </c>
      <c r="K148" s="19" t="n"/>
      <c r="L148" s="21">
        <f>IFERROR(IF(A148="","",IF(COUNTIF('Mapa de Endereços'!$F$6:$F$205,A148)=0,"NÃO CADASTRADO",IF(COUNTIF('Mapa de Endereços'!$F$6:$F$205,A148)&gt;1,"ENDEREÇO DUPLICADO",IF(INDEX('Mapa de Endereços'!$G$6:$G$205,MATCH(A148,'Mapa de Endereços'!$F$6:$F$205,0))="Sim","OK",IF(INDEX('Mapa de Endereços'!$G$6:$G$205,MATCH(A148,'Mapa de Endereços'!$F$6:$F$205,0))="Não","INATIVO","ATIVO INVÁLIDO"))))),"NÃO CADASTRADO")</f>
        <v/>
      </c>
      <c r="M148" s="21">
        <f>IF(AND(A148="",G148="",H148="",I148=""),"",IF(OR(L148&lt;&gt;"OK",G148="",NOT(ISNUMBER(I148))),"Não",IF(AND(I148&gt;0,I148=INT(I148),COUNTIFS($A$6:$A$505,A148,$G$6:$G$505,G148)=1),"Sim","Não")))</f>
        <v/>
      </c>
      <c r="N148" s="21">
        <f>IF(M148&lt;&gt;"Sim","",--(COUNTIFS($G$6:G148,G148,$M$6:M148,"Sim")=1))</f>
        <v/>
      </c>
      <c r="O148" s="18">
        <f>IF(G148="","",COUNTIFS($G$6:$G$505,G148,$M$6:$M$505,"Sim"))</f>
        <v/>
      </c>
      <c r="P148" s="21">
        <f>IF(AND(A148="",G148="",H148="",I148=""),"",IF(A148="","INFORME ENDEREÇO",IF(L148&lt;&gt;"OK",L148,IF(G148="","INFORME SKU",IF(I148="","INFORME QUANTIDADE",IF(NOT(ISNUMBER(I148)),"QUANTIDADE INVÁLIDA",IF(OR(I148&lt;=0,I148&lt;&gt;INT(I148)),"QUANTIDADE INVÁLIDA",IF(COUNTIFS($A$6:$A$505,A148,$G$6:$G$505,G148)&gt;1,"SKU/ENDEREÇO REPETIDO",IF(O148&gt;1,"SKU ESPALHADO","OK")))))))))</f>
        <v/>
      </c>
    </row>
    <row r="149">
      <c r="A149" s="20" t="n"/>
      <c r="B149" s="21">
        <f>IFERROR(IF(OR(A149="",L149&lt;&gt;"OK"),"",INDEX('Mapa de Endereços'!$A$6:$A$205,MATCH(A149,'Mapa de Endereços'!$F$6:$F$205,0))),"")</f>
        <v/>
      </c>
      <c r="C149" s="19">
        <f>IFERROR(IF(OR(A149="",L149&lt;&gt;"OK"),"",INDEX('Mapa de Endereços'!$B$6:$B$205,MATCH(A149,'Mapa de Endereços'!$F$6:$F$205,0))),"")</f>
        <v/>
      </c>
      <c r="D149" s="19">
        <f>IFERROR(IF(OR(A149="",L149&lt;&gt;"OK"),"",INDEX('Mapa de Endereços'!$C$6:$C$205,MATCH(A149,'Mapa de Endereços'!$F$6:$F$205,0))),"")</f>
        <v/>
      </c>
      <c r="E149" s="19">
        <f>IFERROR(IF(OR(A149="",L149&lt;&gt;"OK"),"",INDEX('Mapa de Endereços'!$D$6:$D$205,MATCH(A149,'Mapa de Endereços'!$F$6:$F$205,0))),"")</f>
        <v/>
      </c>
      <c r="F149" s="19">
        <f>IFERROR(IF(OR(A149="",L149&lt;&gt;"OK"),"",INDEX('Mapa de Endereços'!$E$6:$E$205,MATCH(A149,'Mapa de Endereços'!$F$6:$F$205,0))),"")</f>
        <v/>
      </c>
      <c r="G149" s="20" t="n"/>
      <c r="H149" s="20" t="n"/>
      <c r="I149" s="22" t="n"/>
      <c r="J149" s="21">
        <f>IF(OR(A149="",G149=""),"",A149&amp;"|"&amp;G149)</f>
        <v/>
      </c>
      <c r="K149" s="19" t="n"/>
      <c r="L149" s="21">
        <f>IFERROR(IF(A149="","",IF(COUNTIF('Mapa de Endereços'!$F$6:$F$205,A149)=0,"NÃO CADASTRADO",IF(COUNTIF('Mapa de Endereços'!$F$6:$F$205,A149)&gt;1,"ENDEREÇO DUPLICADO",IF(INDEX('Mapa de Endereços'!$G$6:$G$205,MATCH(A149,'Mapa de Endereços'!$F$6:$F$205,0))="Sim","OK",IF(INDEX('Mapa de Endereços'!$G$6:$G$205,MATCH(A149,'Mapa de Endereços'!$F$6:$F$205,0))="Não","INATIVO","ATIVO INVÁLIDO"))))),"NÃO CADASTRADO")</f>
        <v/>
      </c>
      <c r="M149" s="21">
        <f>IF(AND(A149="",G149="",H149="",I149=""),"",IF(OR(L149&lt;&gt;"OK",G149="",NOT(ISNUMBER(I149))),"Não",IF(AND(I149&gt;0,I149=INT(I149),COUNTIFS($A$6:$A$505,A149,$G$6:$G$505,G149)=1),"Sim","Não")))</f>
        <v/>
      </c>
      <c r="N149" s="21">
        <f>IF(M149&lt;&gt;"Sim","",--(COUNTIFS($G$6:G149,G149,$M$6:M149,"Sim")=1))</f>
        <v/>
      </c>
      <c r="O149" s="18">
        <f>IF(G149="","",COUNTIFS($G$6:$G$505,G149,$M$6:$M$505,"Sim"))</f>
        <v/>
      </c>
      <c r="P149" s="21">
        <f>IF(AND(A149="",G149="",H149="",I149=""),"",IF(A149="","INFORME ENDEREÇO",IF(L149&lt;&gt;"OK",L149,IF(G149="","INFORME SKU",IF(I149="","INFORME QUANTIDADE",IF(NOT(ISNUMBER(I149)),"QUANTIDADE INVÁLIDA",IF(OR(I149&lt;=0,I149&lt;&gt;INT(I149)),"QUANTIDADE INVÁLIDA",IF(COUNTIFS($A$6:$A$505,A149,$G$6:$G$505,G149)&gt;1,"SKU/ENDEREÇO REPETIDO",IF(O149&gt;1,"SKU ESPALHADO","OK")))))))))</f>
        <v/>
      </c>
    </row>
    <row r="150">
      <c r="A150" s="20" t="n"/>
      <c r="B150" s="21">
        <f>IFERROR(IF(OR(A150="",L150&lt;&gt;"OK"),"",INDEX('Mapa de Endereços'!$A$6:$A$205,MATCH(A150,'Mapa de Endereços'!$F$6:$F$205,0))),"")</f>
        <v/>
      </c>
      <c r="C150" s="19">
        <f>IFERROR(IF(OR(A150="",L150&lt;&gt;"OK"),"",INDEX('Mapa de Endereços'!$B$6:$B$205,MATCH(A150,'Mapa de Endereços'!$F$6:$F$205,0))),"")</f>
        <v/>
      </c>
      <c r="D150" s="19">
        <f>IFERROR(IF(OR(A150="",L150&lt;&gt;"OK"),"",INDEX('Mapa de Endereços'!$C$6:$C$205,MATCH(A150,'Mapa de Endereços'!$F$6:$F$205,0))),"")</f>
        <v/>
      </c>
      <c r="E150" s="19">
        <f>IFERROR(IF(OR(A150="",L150&lt;&gt;"OK"),"",INDEX('Mapa de Endereços'!$D$6:$D$205,MATCH(A150,'Mapa de Endereços'!$F$6:$F$205,0))),"")</f>
        <v/>
      </c>
      <c r="F150" s="19">
        <f>IFERROR(IF(OR(A150="",L150&lt;&gt;"OK"),"",INDEX('Mapa de Endereços'!$E$6:$E$205,MATCH(A150,'Mapa de Endereços'!$F$6:$F$205,0))),"")</f>
        <v/>
      </c>
      <c r="G150" s="20" t="n"/>
      <c r="H150" s="20" t="n"/>
      <c r="I150" s="22" t="n"/>
      <c r="J150" s="21">
        <f>IF(OR(A150="",G150=""),"",A150&amp;"|"&amp;G150)</f>
        <v/>
      </c>
      <c r="K150" s="19" t="n"/>
      <c r="L150" s="21">
        <f>IFERROR(IF(A150="","",IF(COUNTIF('Mapa de Endereços'!$F$6:$F$205,A150)=0,"NÃO CADASTRADO",IF(COUNTIF('Mapa de Endereços'!$F$6:$F$205,A150)&gt;1,"ENDEREÇO DUPLICADO",IF(INDEX('Mapa de Endereços'!$G$6:$G$205,MATCH(A150,'Mapa de Endereços'!$F$6:$F$205,0))="Sim","OK",IF(INDEX('Mapa de Endereços'!$G$6:$G$205,MATCH(A150,'Mapa de Endereços'!$F$6:$F$205,0))="Não","INATIVO","ATIVO INVÁLIDO"))))),"NÃO CADASTRADO")</f>
        <v/>
      </c>
      <c r="M150" s="21">
        <f>IF(AND(A150="",G150="",H150="",I150=""),"",IF(OR(L150&lt;&gt;"OK",G150="",NOT(ISNUMBER(I150))),"Não",IF(AND(I150&gt;0,I150=INT(I150),COUNTIFS($A$6:$A$505,A150,$G$6:$G$505,G150)=1),"Sim","Não")))</f>
        <v/>
      </c>
      <c r="N150" s="21">
        <f>IF(M150&lt;&gt;"Sim","",--(COUNTIFS($G$6:G150,G150,$M$6:M150,"Sim")=1))</f>
        <v/>
      </c>
      <c r="O150" s="18">
        <f>IF(G150="","",COUNTIFS($G$6:$G$505,G150,$M$6:$M$505,"Sim"))</f>
        <v/>
      </c>
      <c r="P150" s="21">
        <f>IF(AND(A150="",G150="",H150="",I150=""),"",IF(A150="","INFORME ENDEREÇO",IF(L150&lt;&gt;"OK",L150,IF(G150="","INFORME SKU",IF(I150="","INFORME QUANTIDADE",IF(NOT(ISNUMBER(I150)),"QUANTIDADE INVÁLIDA",IF(OR(I150&lt;=0,I150&lt;&gt;INT(I150)),"QUANTIDADE INVÁLIDA",IF(COUNTIFS($A$6:$A$505,A150,$G$6:$G$505,G150)&gt;1,"SKU/ENDEREÇO REPETIDO",IF(O150&gt;1,"SKU ESPALHADO","OK")))))))))</f>
        <v/>
      </c>
    </row>
    <row r="151">
      <c r="A151" s="20" t="n"/>
      <c r="B151" s="21">
        <f>IFERROR(IF(OR(A151="",L151&lt;&gt;"OK"),"",INDEX('Mapa de Endereços'!$A$6:$A$205,MATCH(A151,'Mapa de Endereços'!$F$6:$F$205,0))),"")</f>
        <v/>
      </c>
      <c r="C151" s="19">
        <f>IFERROR(IF(OR(A151="",L151&lt;&gt;"OK"),"",INDEX('Mapa de Endereços'!$B$6:$B$205,MATCH(A151,'Mapa de Endereços'!$F$6:$F$205,0))),"")</f>
        <v/>
      </c>
      <c r="D151" s="19">
        <f>IFERROR(IF(OR(A151="",L151&lt;&gt;"OK"),"",INDEX('Mapa de Endereços'!$C$6:$C$205,MATCH(A151,'Mapa de Endereços'!$F$6:$F$205,0))),"")</f>
        <v/>
      </c>
      <c r="E151" s="19">
        <f>IFERROR(IF(OR(A151="",L151&lt;&gt;"OK"),"",INDEX('Mapa de Endereços'!$D$6:$D$205,MATCH(A151,'Mapa de Endereços'!$F$6:$F$205,0))),"")</f>
        <v/>
      </c>
      <c r="F151" s="19">
        <f>IFERROR(IF(OR(A151="",L151&lt;&gt;"OK"),"",INDEX('Mapa de Endereços'!$E$6:$E$205,MATCH(A151,'Mapa de Endereços'!$F$6:$F$205,0))),"")</f>
        <v/>
      </c>
      <c r="G151" s="20" t="n"/>
      <c r="H151" s="20" t="n"/>
      <c r="I151" s="22" t="n"/>
      <c r="J151" s="21">
        <f>IF(OR(A151="",G151=""),"",A151&amp;"|"&amp;G151)</f>
        <v/>
      </c>
      <c r="K151" s="19" t="n"/>
      <c r="L151" s="21">
        <f>IFERROR(IF(A151="","",IF(COUNTIF('Mapa de Endereços'!$F$6:$F$205,A151)=0,"NÃO CADASTRADO",IF(COUNTIF('Mapa de Endereços'!$F$6:$F$205,A151)&gt;1,"ENDEREÇO DUPLICADO",IF(INDEX('Mapa de Endereços'!$G$6:$G$205,MATCH(A151,'Mapa de Endereços'!$F$6:$F$205,0))="Sim","OK",IF(INDEX('Mapa de Endereços'!$G$6:$G$205,MATCH(A151,'Mapa de Endereços'!$F$6:$F$205,0))="Não","INATIVO","ATIVO INVÁLIDO"))))),"NÃO CADASTRADO")</f>
        <v/>
      </c>
      <c r="M151" s="21">
        <f>IF(AND(A151="",G151="",H151="",I151=""),"",IF(OR(L151&lt;&gt;"OK",G151="",NOT(ISNUMBER(I151))),"Não",IF(AND(I151&gt;0,I151=INT(I151),COUNTIFS($A$6:$A$505,A151,$G$6:$G$505,G151)=1),"Sim","Não")))</f>
        <v/>
      </c>
      <c r="N151" s="21">
        <f>IF(M151&lt;&gt;"Sim","",--(COUNTIFS($G$6:G151,G151,$M$6:M151,"Sim")=1))</f>
        <v/>
      </c>
      <c r="O151" s="18">
        <f>IF(G151="","",COUNTIFS($G$6:$G$505,G151,$M$6:$M$505,"Sim"))</f>
        <v/>
      </c>
      <c r="P151" s="21">
        <f>IF(AND(A151="",G151="",H151="",I151=""),"",IF(A151="","INFORME ENDEREÇO",IF(L151&lt;&gt;"OK",L151,IF(G151="","INFORME SKU",IF(I151="","INFORME QUANTIDADE",IF(NOT(ISNUMBER(I151)),"QUANTIDADE INVÁLIDA",IF(OR(I151&lt;=0,I151&lt;&gt;INT(I151)),"QUANTIDADE INVÁLIDA",IF(COUNTIFS($A$6:$A$505,A151,$G$6:$G$505,G151)&gt;1,"SKU/ENDEREÇO REPETIDO",IF(O151&gt;1,"SKU ESPALHADO","OK")))))))))</f>
        <v/>
      </c>
    </row>
    <row r="152">
      <c r="A152" s="20" t="n"/>
      <c r="B152" s="21">
        <f>IFERROR(IF(OR(A152="",L152&lt;&gt;"OK"),"",INDEX('Mapa de Endereços'!$A$6:$A$205,MATCH(A152,'Mapa de Endereços'!$F$6:$F$205,0))),"")</f>
        <v/>
      </c>
      <c r="C152" s="19">
        <f>IFERROR(IF(OR(A152="",L152&lt;&gt;"OK"),"",INDEX('Mapa de Endereços'!$B$6:$B$205,MATCH(A152,'Mapa de Endereços'!$F$6:$F$205,0))),"")</f>
        <v/>
      </c>
      <c r="D152" s="19">
        <f>IFERROR(IF(OR(A152="",L152&lt;&gt;"OK"),"",INDEX('Mapa de Endereços'!$C$6:$C$205,MATCH(A152,'Mapa de Endereços'!$F$6:$F$205,0))),"")</f>
        <v/>
      </c>
      <c r="E152" s="19">
        <f>IFERROR(IF(OR(A152="",L152&lt;&gt;"OK"),"",INDEX('Mapa de Endereços'!$D$6:$D$205,MATCH(A152,'Mapa de Endereços'!$F$6:$F$205,0))),"")</f>
        <v/>
      </c>
      <c r="F152" s="19">
        <f>IFERROR(IF(OR(A152="",L152&lt;&gt;"OK"),"",INDEX('Mapa de Endereços'!$E$6:$E$205,MATCH(A152,'Mapa de Endereços'!$F$6:$F$205,0))),"")</f>
        <v/>
      </c>
      <c r="G152" s="20" t="n"/>
      <c r="H152" s="20" t="n"/>
      <c r="I152" s="22" t="n"/>
      <c r="J152" s="21">
        <f>IF(OR(A152="",G152=""),"",A152&amp;"|"&amp;G152)</f>
        <v/>
      </c>
      <c r="K152" s="19" t="n"/>
      <c r="L152" s="21">
        <f>IFERROR(IF(A152="","",IF(COUNTIF('Mapa de Endereços'!$F$6:$F$205,A152)=0,"NÃO CADASTRADO",IF(COUNTIF('Mapa de Endereços'!$F$6:$F$205,A152)&gt;1,"ENDEREÇO DUPLICADO",IF(INDEX('Mapa de Endereços'!$G$6:$G$205,MATCH(A152,'Mapa de Endereços'!$F$6:$F$205,0))="Sim","OK",IF(INDEX('Mapa de Endereços'!$G$6:$G$205,MATCH(A152,'Mapa de Endereços'!$F$6:$F$205,0))="Não","INATIVO","ATIVO INVÁLIDO"))))),"NÃO CADASTRADO")</f>
        <v/>
      </c>
      <c r="M152" s="21">
        <f>IF(AND(A152="",G152="",H152="",I152=""),"",IF(OR(L152&lt;&gt;"OK",G152="",NOT(ISNUMBER(I152))),"Não",IF(AND(I152&gt;0,I152=INT(I152),COUNTIFS($A$6:$A$505,A152,$G$6:$G$505,G152)=1),"Sim","Não")))</f>
        <v/>
      </c>
      <c r="N152" s="21">
        <f>IF(M152&lt;&gt;"Sim","",--(COUNTIFS($G$6:G152,G152,$M$6:M152,"Sim")=1))</f>
        <v/>
      </c>
      <c r="O152" s="18">
        <f>IF(G152="","",COUNTIFS($G$6:$G$505,G152,$M$6:$M$505,"Sim"))</f>
        <v/>
      </c>
      <c r="P152" s="21">
        <f>IF(AND(A152="",G152="",H152="",I152=""),"",IF(A152="","INFORME ENDEREÇO",IF(L152&lt;&gt;"OK",L152,IF(G152="","INFORME SKU",IF(I152="","INFORME QUANTIDADE",IF(NOT(ISNUMBER(I152)),"QUANTIDADE INVÁLIDA",IF(OR(I152&lt;=0,I152&lt;&gt;INT(I152)),"QUANTIDADE INVÁLIDA",IF(COUNTIFS($A$6:$A$505,A152,$G$6:$G$505,G152)&gt;1,"SKU/ENDEREÇO REPETIDO",IF(O152&gt;1,"SKU ESPALHADO","OK")))))))))</f>
        <v/>
      </c>
    </row>
    <row r="153">
      <c r="A153" s="20" t="n"/>
      <c r="B153" s="21">
        <f>IFERROR(IF(OR(A153="",L153&lt;&gt;"OK"),"",INDEX('Mapa de Endereços'!$A$6:$A$205,MATCH(A153,'Mapa de Endereços'!$F$6:$F$205,0))),"")</f>
        <v/>
      </c>
      <c r="C153" s="19">
        <f>IFERROR(IF(OR(A153="",L153&lt;&gt;"OK"),"",INDEX('Mapa de Endereços'!$B$6:$B$205,MATCH(A153,'Mapa de Endereços'!$F$6:$F$205,0))),"")</f>
        <v/>
      </c>
      <c r="D153" s="19">
        <f>IFERROR(IF(OR(A153="",L153&lt;&gt;"OK"),"",INDEX('Mapa de Endereços'!$C$6:$C$205,MATCH(A153,'Mapa de Endereços'!$F$6:$F$205,0))),"")</f>
        <v/>
      </c>
      <c r="E153" s="19">
        <f>IFERROR(IF(OR(A153="",L153&lt;&gt;"OK"),"",INDEX('Mapa de Endereços'!$D$6:$D$205,MATCH(A153,'Mapa de Endereços'!$F$6:$F$205,0))),"")</f>
        <v/>
      </c>
      <c r="F153" s="19">
        <f>IFERROR(IF(OR(A153="",L153&lt;&gt;"OK"),"",INDEX('Mapa de Endereços'!$E$6:$E$205,MATCH(A153,'Mapa de Endereços'!$F$6:$F$205,0))),"")</f>
        <v/>
      </c>
      <c r="G153" s="20" t="n"/>
      <c r="H153" s="20" t="n"/>
      <c r="I153" s="22" t="n"/>
      <c r="J153" s="21">
        <f>IF(OR(A153="",G153=""),"",A153&amp;"|"&amp;G153)</f>
        <v/>
      </c>
      <c r="K153" s="19" t="n"/>
      <c r="L153" s="21">
        <f>IFERROR(IF(A153="","",IF(COUNTIF('Mapa de Endereços'!$F$6:$F$205,A153)=0,"NÃO CADASTRADO",IF(COUNTIF('Mapa de Endereços'!$F$6:$F$205,A153)&gt;1,"ENDEREÇO DUPLICADO",IF(INDEX('Mapa de Endereços'!$G$6:$G$205,MATCH(A153,'Mapa de Endereços'!$F$6:$F$205,0))="Sim","OK",IF(INDEX('Mapa de Endereços'!$G$6:$G$205,MATCH(A153,'Mapa de Endereços'!$F$6:$F$205,0))="Não","INATIVO","ATIVO INVÁLIDO"))))),"NÃO CADASTRADO")</f>
        <v/>
      </c>
      <c r="M153" s="21">
        <f>IF(AND(A153="",G153="",H153="",I153=""),"",IF(OR(L153&lt;&gt;"OK",G153="",NOT(ISNUMBER(I153))),"Não",IF(AND(I153&gt;0,I153=INT(I153),COUNTIFS($A$6:$A$505,A153,$G$6:$G$505,G153)=1),"Sim","Não")))</f>
        <v/>
      </c>
      <c r="N153" s="21">
        <f>IF(M153&lt;&gt;"Sim","",--(COUNTIFS($G$6:G153,G153,$M$6:M153,"Sim")=1))</f>
        <v/>
      </c>
      <c r="O153" s="18">
        <f>IF(G153="","",COUNTIFS($G$6:$G$505,G153,$M$6:$M$505,"Sim"))</f>
        <v/>
      </c>
      <c r="P153" s="21">
        <f>IF(AND(A153="",G153="",H153="",I153=""),"",IF(A153="","INFORME ENDEREÇO",IF(L153&lt;&gt;"OK",L153,IF(G153="","INFORME SKU",IF(I153="","INFORME QUANTIDADE",IF(NOT(ISNUMBER(I153)),"QUANTIDADE INVÁLIDA",IF(OR(I153&lt;=0,I153&lt;&gt;INT(I153)),"QUANTIDADE INVÁLIDA",IF(COUNTIFS($A$6:$A$505,A153,$G$6:$G$505,G153)&gt;1,"SKU/ENDEREÇO REPETIDO",IF(O153&gt;1,"SKU ESPALHADO","OK")))))))))</f>
        <v/>
      </c>
    </row>
    <row r="154">
      <c r="A154" s="20" t="n"/>
      <c r="B154" s="21">
        <f>IFERROR(IF(OR(A154="",L154&lt;&gt;"OK"),"",INDEX('Mapa de Endereços'!$A$6:$A$205,MATCH(A154,'Mapa de Endereços'!$F$6:$F$205,0))),"")</f>
        <v/>
      </c>
      <c r="C154" s="19">
        <f>IFERROR(IF(OR(A154="",L154&lt;&gt;"OK"),"",INDEX('Mapa de Endereços'!$B$6:$B$205,MATCH(A154,'Mapa de Endereços'!$F$6:$F$205,0))),"")</f>
        <v/>
      </c>
      <c r="D154" s="19">
        <f>IFERROR(IF(OR(A154="",L154&lt;&gt;"OK"),"",INDEX('Mapa de Endereços'!$C$6:$C$205,MATCH(A154,'Mapa de Endereços'!$F$6:$F$205,0))),"")</f>
        <v/>
      </c>
      <c r="E154" s="19">
        <f>IFERROR(IF(OR(A154="",L154&lt;&gt;"OK"),"",INDEX('Mapa de Endereços'!$D$6:$D$205,MATCH(A154,'Mapa de Endereços'!$F$6:$F$205,0))),"")</f>
        <v/>
      </c>
      <c r="F154" s="19">
        <f>IFERROR(IF(OR(A154="",L154&lt;&gt;"OK"),"",INDEX('Mapa de Endereços'!$E$6:$E$205,MATCH(A154,'Mapa de Endereços'!$F$6:$F$205,0))),"")</f>
        <v/>
      </c>
      <c r="G154" s="20" t="n"/>
      <c r="H154" s="20" t="n"/>
      <c r="I154" s="22" t="n"/>
      <c r="J154" s="21">
        <f>IF(OR(A154="",G154=""),"",A154&amp;"|"&amp;G154)</f>
        <v/>
      </c>
      <c r="K154" s="19" t="n"/>
      <c r="L154" s="21">
        <f>IFERROR(IF(A154="","",IF(COUNTIF('Mapa de Endereços'!$F$6:$F$205,A154)=0,"NÃO CADASTRADO",IF(COUNTIF('Mapa de Endereços'!$F$6:$F$205,A154)&gt;1,"ENDEREÇO DUPLICADO",IF(INDEX('Mapa de Endereços'!$G$6:$G$205,MATCH(A154,'Mapa de Endereços'!$F$6:$F$205,0))="Sim","OK",IF(INDEX('Mapa de Endereços'!$G$6:$G$205,MATCH(A154,'Mapa de Endereços'!$F$6:$F$205,0))="Não","INATIVO","ATIVO INVÁLIDO"))))),"NÃO CADASTRADO")</f>
        <v/>
      </c>
      <c r="M154" s="21">
        <f>IF(AND(A154="",G154="",H154="",I154=""),"",IF(OR(L154&lt;&gt;"OK",G154="",NOT(ISNUMBER(I154))),"Não",IF(AND(I154&gt;0,I154=INT(I154),COUNTIFS($A$6:$A$505,A154,$G$6:$G$505,G154)=1),"Sim","Não")))</f>
        <v/>
      </c>
      <c r="N154" s="21">
        <f>IF(M154&lt;&gt;"Sim","",--(COUNTIFS($G$6:G154,G154,$M$6:M154,"Sim")=1))</f>
        <v/>
      </c>
      <c r="O154" s="18">
        <f>IF(G154="","",COUNTIFS($G$6:$G$505,G154,$M$6:$M$505,"Sim"))</f>
        <v/>
      </c>
      <c r="P154" s="21">
        <f>IF(AND(A154="",G154="",H154="",I154=""),"",IF(A154="","INFORME ENDEREÇO",IF(L154&lt;&gt;"OK",L154,IF(G154="","INFORME SKU",IF(I154="","INFORME QUANTIDADE",IF(NOT(ISNUMBER(I154)),"QUANTIDADE INVÁLIDA",IF(OR(I154&lt;=0,I154&lt;&gt;INT(I154)),"QUANTIDADE INVÁLIDA",IF(COUNTIFS($A$6:$A$505,A154,$G$6:$G$505,G154)&gt;1,"SKU/ENDEREÇO REPETIDO",IF(O154&gt;1,"SKU ESPALHADO","OK")))))))))</f>
        <v/>
      </c>
    </row>
    <row r="155">
      <c r="A155" s="20" t="n"/>
      <c r="B155" s="21">
        <f>IFERROR(IF(OR(A155="",L155&lt;&gt;"OK"),"",INDEX('Mapa de Endereços'!$A$6:$A$205,MATCH(A155,'Mapa de Endereços'!$F$6:$F$205,0))),"")</f>
        <v/>
      </c>
      <c r="C155" s="19">
        <f>IFERROR(IF(OR(A155="",L155&lt;&gt;"OK"),"",INDEX('Mapa de Endereços'!$B$6:$B$205,MATCH(A155,'Mapa de Endereços'!$F$6:$F$205,0))),"")</f>
        <v/>
      </c>
      <c r="D155" s="19">
        <f>IFERROR(IF(OR(A155="",L155&lt;&gt;"OK"),"",INDEX('Mapa de Endereços'!$C$6:$C$205,MATCH(A155,'Mapa de Endereços'!$F$6:$F$205,0))),"")</f>
        <v/>
      </c>
      <c r="E155" s="19">
        <f>IFERROR(IF(OR(A155="",L155&lt;&gt;"OK"),"",INDEX('Mapa de Endereços'!$D$6:$D$205,MATCH(A155,'Mapa de Endereços'!$F$6:$F$205,0))),"")</f>
        <v/>
      </c>
      <c r="F155" s="19">
        <f>IFERROR(IF(OR(A155="",L155&lt;&gt;"OK"),"",INDEX('Mapa de Endereços'!$E$6:$E$205,MATCH(A155,'Mapa de Endereços'!$F$6:$F$205,0))),"")</f>
        <v/>
      </c>
      <c r="G155" s="20" t="n"/>
      <c r="H155" s="20" t="n"/>
      <c r="I155" s="22" t="n"/>
      <c r="J155" s="21">
        <f>IF(OR(A155="",G155=""),"",A155&amp;"|"&amp;G155)</f>
        <v/>
      </c>
      <c r="K155" s="19" t="n"/>
      <c r="L155" s="21">
        <f>IFERROR(IF(A155="","",IF(COUNTIF('Mapa de Endereços'!$F$6:$F$205,A155)=0,"NÃO CADASTRADO",IF(COUNTIF('Mapa de Endereços'!$F$6:$F$205,A155)&gt;1,"ENDEREÇO DUPLICADO",IF(INDEX('Mapa de Endereços'!$G$6:$G$205,MATCH(A155,'Mapa de Endereços'!$F$6:$F$205,0))="Sim","OK",IF(INDEX('Mapa de Endereços'!$G$6:$G$205,MATCH(A155,'Mapa de Endereços'!$F$6:$F$205,0))="Não","INATIVO","ATIVO INVÁLIDO"))))),"NÃO CADASTRADO")</f>
        <v/>
      </c>
      <c r="M155" s="21">
        <f>IF(AND(A155="",G155="",H155="",I155=""),"",IF(OR(L155&lt;&gt;"OK",G155="",NOT(ISNUMBER(I155))),"Não",IF(AND(I155&gt;0,I155=INT(I155),COUNTIFS($A$6:$A$505,A155,$G$6:$G$505,G155)=1),"Sim","Não")))</f>
        <v/>
      </c>
      <c r="N155" s="21">
        <f>IF(M155&lt;&gt;"Sim","",--(COUNTIFS($G$6:G155,G155,$M$6:M155,"Sim")=1))</f>
        <v/>
      </c>
      <c r="O155" s="18">
        <f>IF(G155="","",COUNTIFS($G$6:$G$505,G155,$M$6:$M$505,"Sim"))</f>
        <v/>
      </c>
      <c r="P155" s="21">
        <f>IF(AND(A155="",G155="",H155="",I155=""),"",IF(A155="","INFORME ENDEREÇO",IF(L155&lt;&gt;"OK",L155,IF(G155="","INFORME SKU",IF(I155="","INFORME QUANTIDADE",IF(NOT(ISNUMBER(I155)),"QUANTIDADE INVÁLIDA",IF(OR(I155&lt;=0,I155&lt;&gt;INT(I155)),"QUANTIDADE INVÁLIDA",IF(COUNTIFS($A$6:$A$505,A155,$G$6:$G$505,G155)&gt;1,"SKU/ENDEREÇO REPETIDO",IF(O155&gt;1,"SKU ESPALHADO","OK")))))))))</f>
        <v/>
      </c>
    </row>
    <row r="156">
      <c r="A156" s="20" t="n"/>
      <c r="B156" s="21">
        <f>IFERROR(IF(OR(A156="",L156&lt;&gt;"OK"),"",INDEX('Mapa de Endereços'!$A$6:$A$205,MATCH(A156,'Mapa de Endereços'!$F$6:$F$205,0))),"")</f>
        <v/>
      </c>
      <c r="C156" s="19">
        <f>IFERROR(IF(OR(A156="",L156&lt;&gt;"OK"),"",INDEX('Mapa de Endereços'!$B$6:$B$205,MATCH(A156,'Mapa de Endereços'!$F$6:$F$205,0))),"")</f>
        <v/>
      </c>
      <c r="D156" s="19">
        <f>IFERROR(IF(OR(A156="",L156&lt;&gt;"OK"),"",INDEX('Mapa de Endereços'!$C$6:$C$205,MATCH(A156,'Mapa de Endereços'!$F$6:$F$205,0))),"")</f>
        <v/>
      </c>
      <c r="E156" s="19">
        <f>IFERROR(IF(OR(A156="",L156&lt;&gt;"OK"),"",INDEX('Mapa de Endereços'!$D$6:$D$205,MATCH(A156,'Mapa de Endereços'!$F$6:$F$205,0))),"")</f>
        <v/>
      </c>
      <c r="F156" s="19">
        <f>IFERROR(IF(OR(A156="",L156&lt;&gt;"OK"),"",INDEX('Mapa de Endereços'!$E$6:$E$205,MATCH(A156,'Mapa de Endereços'!$F$6:$F$205,0))),"")</f>
        <v/>
      </c>
      <c r="G156" s="20" t="n"/>
      <c r="H156" s="20" t="n"/>
      <c r="I156" s="22" t="n"/>
      <c r="J156" s="21">
        <f>IF(OR(A156="",G156=""),"",A156&amp;"|"&amp;G156)</f>
        <v/>
      </c>
      <c r="K156" s="19" t="n"/>
      <c r="L156" s="21">
        <f>IFERROR(IF(A156="","",IF(COUNTIF('Mapa de Endereços'!$F$6:$F$205,A156)=0,"NÃO CADASTRADO",IF(COUNTIF('Mapa de Endereços'!$F$6:$F$205,A156)&gt;1,"ENDEREÇO DUPLICADO",IF(INDEX('Mapa de Endereços'!$G$6:$G$205,MATCH(A156,'Mapa de Endereços'!$F$6:$F$205,0))="Sim","OK",IF(INDEX('Mapa de Endereços'!$G$6:$G$205,MATCH(A156,'Mapa de Endereços'!$F$6:$F$205,0))="Não","INATIVO","ATIVO INVÁLIDO"))))),"NÃO CADASTRADO")</f>
        <v/>
      </c>
      <c r="M156" s="21">
        <f>IF(AND(A156="",G156="",H156="",I156=""),"",IF(OR(L156&lt;&gt;"OK",G156="",NOT(ISNUMBER(I156))),"Não",IF(AND(I156&gt;0,I156=INT(I156),COUNTIFS($A$6:$A$505,A156,$G$6:$G$505,G156)=1),"Sim","Não")))</f>
        <v/>
      </c>
      <c r="N156" s="21">
        <f>IF(M156&lt;&gt;"Sim","",--(COUNTIFS($G$6:G156,G156,$M$6:M156,"Sim")=1))</f>
        <v/>
      </c>
      <c r="O156" s="18">
        <f>IF(G156="","",COUNTIFS($G$6:$G$505,G156,$M$6:$M$505,"Sim"))</f>
        <v/>
      </c>
      <c r="P156" s="21">
        <f>IF(AND(A156="",G156="",H156="",I156=""),"",IF(A156="","INFORME ENDEREÇO",IF(L156&lt;&gt;"OK",L156,IF(G156="","INFORME SKU",IF(I156="","INFORME QUANTIDADE",IF(NOT(ISNUMBER(I156)),"QUANTIDADE INVÁLIDA",IF(OR(I156&lt;=0,I156&lt;&gt;INT(I156)),"QUANTIDADE INVÁLIDA",IF(COUNTIFS($A$6:$A$505,A156,$G$6:$G$505,G156)&gt;1,"SKU/ENDEREÇO REPETIDO",IF(O156&gt;1,"SKU ESPALHADO","OK")))))))))</f>
        <v/>
      </c>
    </row>
    <row r="157">
      <c r="A157" s="20" t="n"/>
      <c r="B157" s="21">
        <f>IFERROR(IF(OR(A157="",L157&lt;&gt;"OK"),"",INDEX('Mapa de Endereços'!$A$6:$A$205,MATCH(A157,'Mapa de Endereços'!$F$6:$F$205,0))),"")</f>
        <v/>
      </c>
      <c r="C157" s="19">
        <f>IFERROR(IF(OR(A157="",L157&lt;&gt;"OK"),"",INDEX('Mapa de Endereços'!$B$6:$B$205,MATCH(A157,'Mapa de Endereços'!$F$6:$F$205,0))),"")</f>
        <v/>
      </c>
      <c r="D157" s="19">
        <f>IFERROR(IF(OR(A157="",L157&lt;&gt;"OK"),"",INDEX('Mapa de Endereços'!$C$6:$C$205,MATCH(A157,'Mapa de Endereços'!$F$6:$F$205,0))),"")</f>
        <v/>
      </c>
      <c r="E157" s="19">
        <f>IFERROR(IF(OR(A157="",L157&lt;&gt;"OK"),"",INDEX('Mapa de Endereços'!$D$6:$D$205,MATCH(A157,'Mapa de Endereços'!$F$6:$F$205,0))),"")</f>
        <v/>
      </c>
      <c r="F157" s="19">
        <f>IFERROR(IF(OR(A157="",L157&lt;&gt;"OK"),"",INDEX('Mapa de Endereços'!$E$6:$E$205,MATCH(A157,'Mapa de Endereços'!$F$6:$F$205,0))),"")</f>
        <v/>
      </c>
      <c r="G157" s="20" t="n"/>
      <c r="H157" s="20" t="n"/>
      <c r="I157" s="22" t="n"/>
      <c r="J157" s="21">
        <f>IF(OR(A157="",G157=""),"",A157&amp;"|"&amp;G157)</f>
        <v/>
      </c>
      <c r="K157" s="19" t="n"/>
      <c r="L157" s="21">
        <f>IFERROR(IF(A157="","",IF(COUNTIF('Mapa de Endereços'!$F$6:$F$205,A157)=0,"NÃO CADASTRADO",IF(COUNTIF('Mapa de Endereços'!$F$6:$F$205,A157)&gt;1,"ENDEREÇO DUPLICADO",IF(INDEX('Mapa de Endereços'!$G$6:$G$205,MATCH(A157,'Mapa de Endereços'!$F$6:$F$205,0))="Sim","OK",IF(INDEX('Mapa de Endereços'!$G$6:$G$205,MATCH(A157,'Mapa de Endereços'!$F$6:$F$205,0))="Não","INATIVO","ATIVO INVÁLIDO"))))),"NÃO CADASTRADO")</f>
        <v/>
      </c>
      <c r="M157" s="21">
        <f>IF(AND(A157="",G157="",H157="",I157=""),"",IF(OR(L157&lt;&gt;"OK",G157="",NOT(ISNUMBER(I157))),"Não",IF(AND(I157&gt;0,I157=INT(I157),COUNTIFS($A$6:$A$505,A157,$G$6:$G$505,G157)=1),"Sim","Não")))</f>
        <v/>
      </c>
      <c r="N157" s="21">
        <f>IF(M157&lt;&gt;"Sim","",--(COUNTIFS($G$6:G157,G157,$M$6:M157,"Sim")=1))</f>
        <v/>
      </c>
      <c r="O157" s="18">
        <f>IF(G157="","",COUNTIFS($G$6:$G$505,G157,$M$6:$M$505,"Sim"))</f>
        <v/>
      </c>
      <c r="P157" s="21">
        <f>IF(AND(A157="",G157="",H157="",I157=""),"",IF(A157="","INFORME ENDEREÇO",IF(L157&lt;&gt;"OK",L157,IF(G157="","INFORME SKU",IF(I157="","INFORME QUANTIDADE",IF(NOT(ISNUMBER(I157)),"QUANTIDADE INVÁLIDA",IF(OR(I157&lt;=0,I157&lt;&gt;INT(I157)),"QUANTIDADE INVÁLIDA",IF(COUNTIFS($A$6:$A$505,A157,$G$6:$G$505,G157)&gt;1,"SKU/ENDEREÇO REPETIDO",IF(O157&gt;1,"SKU ESPALHADO","OK")))))))))</f>
        <v/>
      </c>
    </row>
    <row r="158">
      <c r="A158" s="20" t="n"/>
      <c r="B158" s="21">
        <f>IFERROR(IF(OR(A158="",L158&lt;&gt;"OK"),"",INDEX('Mapa de Endereços'!$A$6:$A$205,MATCH(A158,'Mapa de Endereços'!$F$6:$F$205,0))),"")</f>
        <v/>
      </c>
      <c r="C158" s="19">
        <f>IFERROR(IF(OR(A158="",L158&lt;&gt;"OK"),"",INDEX('Mapa de Endereços'!$B$6:$B$205,MATCH(A158,'Mapa de Endereços'!$F$6:$F$205,0))),"")</f>
        <v/>
      </c>
      <c r="D158" s="19">
        <f>IFERROR(IF(OR(A158="",L158&lt;&gt;"OK"),"",INDEX('Mapa de Endereços'!$C$6:$C$205,MATCH(A158,'Mapa de Endereços'!$F$6:$F$205,0))),"")</f>
        <v/>
      </c>
      <c r="E158" s="19">
        <f>IFERROR(IF(OR(A158="",L158&lt;&gt;"OK"),"",INDEX('Mapa de Endereços'!$D$6:$D$205,MATCH(A158,'Mapa de Endereços'!$F$6:$F$205,0))),"")</f>
        <v/>
      </c>
      <c r="F158" s="19">
        <f>IFERROR(IF(OR(A158="",L158&lt;&gt;"OK"),"",INDEX('Mapa de Endereços'!$E$6:$E$205,MATCH(A158,'Mapa de Endereços'!$F$6:$F$205,0))),"")</f>
        <v/>
      </c>
      <c r="G158" s="20" t="n"/>
      <c r="H158" s="20" t="n"/>
      <c r="I158" s="22" t="n"/>
      <c r="J158" s="21">
        <f>IF(OR(A158="",G158=""),"",A158&amp;"|"&amp;G158)</f>
        <v/>
      </c>
      <c r="K158" s="19" t="n"/>
      <c r="L158" s="21">
        <f>IFERROR(IF(A158="","",IF(COUNTIF('Mapa de Endereços'!$F$6:$F$205,A158)=0,"NÃO CADASTRADO",IF(COUNTIF('Mapa de Endereços'!$F$6:$F$205,A158)&gt;1,"ENDEREÇO DUPLICADO",IF(INDEX('Mapa de Endereços'!$G$6:$G$205,MATCH(A158,'Mapa de Endereços'!$F$6:$F$205,0))="Sim","OK",IF(INDEX('Mapa de Endereços'!$G$6:$G$205,MATCH(A158,'Mapa de Endereços'!$F$6:$F$205,0))="Não","INATIVO","ATIVO INVÁLIDO"))))),"NÃO CADASTRADO")</f>
        <v/>
      </c>
      <c r="M158" s="21">
        <f>IF(AND(A158="",G158="",H158="",I158=""),"",IF(OR(L158&lt;&gt;"OK",G158="",NOT(ISNUMBER(I158))),"Não",IF(AND(I158&gt;0,I158=INT(I158),COUNTIFS($A$6:$A$505,A158,$G$6:$G$505,G158)=1),"Sim","Não")))</f>
        <v/>
      </c>
      <c r="N158" s="21">
        <f>IF(M158&lt;&gt;"Sim","",--(COUNTIFS($G$6:G158,G158,$M$6:M158,"Sim")=1))</f>
        <v/>
      </c>
      <c r="O158" s="18">
        <f>IF(G158="","",COUNTIFS($G$6:$G$505,G158,$M$6:$M$505,"Sim"))</f>
        <v/>
      </c>
      <c r="P158" s="21">
        <f>IF(AND(A158="",G158="",H158="",I158=""),"",IF(A158="","INFORME ENDEREÇO",IF(L158&lt;&gt;"OK",L158,IF(G158="","INFORME SKU",IF(I158="","INFORME QUANTIDADE",IF(NOT(ISNUMBER(I158)),"QUANTIDADE INVÁLIDA",IF(OR(I158&lt;=0,I158&lt;&gt;INT(I158)),"QUANTIDADE INVÁLIDA",IF(COUNTIFS($A$6:$A$505,A158,$G$6:$G$505,G158)&gt;1,"SKU/ENDEREÇO REPETIDO",IF(O158&gt;1,"SKU ESPALHADO","OK")))))))))</f>
        <v/>
      </c>
    </row>
    <row r="159">
      <c r="A159" s="20" t="n"/>
      <c r="B159" s="21">
        <f>IFERROR(IF(OR(A159="",L159&lt;&gt;"OK"),"",INDEX('Mapa de Endereços'!$A$6:$A$205,MATCH(A159,'Mapa de Endereços'!$F$6:$F$205,0))),"")</f>
        <v/>
      </c>
      <c r="C159" s="19">
        <f>IFERROR(IF(OR(A159="",L159&lt;&gt;"OK"),"",INDEX('Mapa de Endereços'!$B$6:$B$205,MATCH(A159,'Mapa de Endereços'!$F$6:$F$205,0))),"")</f>
        <v/>
      </c>
      <c r="D159" s="19">
        <f>IFERROR(IF(OR(A159="",L159&lt;&gt;"OK"),"",INDEX('Mapa de Endereços'!$C$6:$C$205,MATCH(A159,'Mapa de Endereços'!$F$6:$F$205,0))),"")</f>
        <v/>
      </c>
      <c r="E159" s="19">
        <f>IFERROR(IF(OR(A159="",L159&lt;&gt;"OK"),"",INDEX('Mapa de Endereços'!$D$6:$D$205,MATCH(A159,'Mapa de Endereços'!$F$6:$F$205,0))),"")</f>
        <v/>
      </c>
      <c r="F159" s="19">
        <f>IFERROR(IF(OR(A159="",L159&lt;&gt;"OK"),"",INDEX('Mapa de Endereços'!$E$6:$E$205,MATCH(A159,'Mapa de Endereços'!$F$6:$F$205,0))),"")</f>
        <v/>
      </c>
      <c r="G159" s="20" t="n"/>
      <c r="H159" s="20" t="n"/>
      <c r="I159" s="22" t="n"/>
      <c r="J159" s="21">
        <f>IF(OR(A159="",G159=""),"",A159&amp;"|"&amp;G159)</f>
        <v/>
      </c>
      <c r="K159" s="19" t="n"/>
      <c r="L159" s="21">
        <f>IFERROR(IF(A159="","",IF(COUNTIF('Mapa de Endereços'!$F$6:$F$205,A159)=0,"NÃO CADASTRADO",IF(COUNTIF('Mapa de Endereços'!$F$6:$F$205,A159)&gt;1,"ENDEREÇO DUPLICADO",IF(INDEX('Mapa de Endereços'!$G$6:$G$205,MATCH(A159,'Mapa de Endereços'!$F$6:$F$205,0))="Sim","OK",IF(INDEX('Mapa de Endereços'!$G$6:$G$205,MATCH(A159,'Mapa de Endereços'!$F$6:$F$205,0))="Não","INATIVO","ATIVO INVÁLIDO"))))),"NÃO CADASTRADO")</f>
        <v/>
      </c>
      <c r="M159" s="21">
        <f>IF(AND(A159="",G159="",H159="",I159=""),"",IF(OR(L159&lt;&gt;"OK",G159="",NOT(ISNUMBER(I159))),"Não",IF(AND(I159&gt;0,I159=INT(I159),COUNTIFS($A$6:$A$505,A159,$G$6:$G$505,G159)=1),"Sim","Não")))</f>
        <v/>
      </c>
      <c r="N159" s="21">
        <f>IF(M159&lt;&gt;"Sim","",--(COUNTIFS($G$6:G159,G159,$M$6:M159,"Sim")=1))</f>
        <v/>
      </c>
      <c r="O159" s="18">
        <f>IF(G159="","",COUNTIFS($G$6:$G$505,G159,$M$6:$M$505,"Sim"))</f>
        <v/>
      </c>
      <c r="P159" s="21">
        <f>IF(AND(A159="",G159="",H159="",I159=""),"",IF(A159="","INFORME ENDEREÇO",IF(L159&lt;&gt;"OK",L159,IF(G159="","INFORME SKU",IF(I159="","INFORME QUANTIDADE",IF(NOT(ISNUMBER(I159)),"QUANTIDADE INVÁLIDA",IF(OR(I159&lt;=0,I159&lt;&gt;INT(I159)),"QUANTIDADE INVÁLIDA",IF(COUNTIFS($A$6:$A$505,A159,$G$6:$G$505,G159)&gt;1,"SKU/ENDEREÇO REPETIDO",IF(O159&gt;1,"SKU ESPALHADO","OK")))))))))</f>
        <v/>
      </c>
    </row>
    <row r="160">
      <c r="A160" s="20" t="n"/>
      <c r="B160" s="21">
        <f>IFERROR(IF(OR(A160="",L160&lt;&gt;"OK"),"",INDEX('Mapa de Endereços'!$A$6:$A$205,MATCH(A160,'Mapa de Endereços'!$F$6:$F$205,0))),"")</f>
        <v/>
      </c>
      <c r="C160" s="19">
        <f>IFERROR(IF(OR(A160="",L160&lt;&gt;"OK"),"",INDEX('Mapa de Endereços'!$B$6:$B$205,MATCH(A160,'Mapa de Endereços'!$F$6:$F$205,0))),"")</f>
        <v/>
      </c>
      <c r="D160" s="19">
        <f>IFERROR(IF(OR(A160="",L160&lt;&gt;"OK"),"",INDEX('Mapa de Endereços'!$C$6:$C$205,MATCH(A160,'Mapa de Endereços'!$F$6:$F$205,0))),"")</f>
        <v/>
      </c>
      <c r="E160" s="19">
        <f>IFERROR(IF(OR(A160="",L160&lt;&gt;"OK"),"",INDEX('Mapa de Endereços'!$D$6:$D$205,MATCH(A160,'Mapa de Endereços'!$F$6:$F$205,0))),"")</f>
        <v/>
      </c>
      <c r="F160" s="19">
        <f>IFERROR(IF(OR(A160="",L160&lt;&gt;"OK"),"",INDEX('Mapa de Endereços'!$E$6:$E$205,MATCH(A160,'Mapa de Endereços'!$F$6:$F$205,0))),"")</f>
        <v/>
      </c>
      <c r="G160" s="20" t="n"/>
      <c r="H160" s="20" t="n"/>
      <c r="I160" s="22" t="n"/>
      <c r="J160" s="21">
        <f>IF(OR(A160="",G160=""),"",A160&amp;"|"&amp;G160)</f>
        <v/>
      </c>
      <c r="K160" s="19" t="n"/>
      <c r="L160" s="21">
        <f>IFERROR(IF(A160="","",IF(COUNTIF('Mapa de Endereços'!$F$6:$F$205,A160)=0,"NÃO CADASTRADO",IF(COUNTIF('Mapa de Endereços'!$F$6:$F$205,A160)&gt;1,"ENDEREÇO DUPLICADO",IF(INDEX('Mapa de Endereços'!$G$6:$G$205,MATCH(A160,'Mapa de Endereços'!$F$6:$F$205,0))="Sim","OK",IF(INDEX('Mapa de Endereços'!$G$6:$G$205,MATCH(A160,'Mapa de Endereços'!$F$6:$F$205,0))="Não","INATIVO","ATIVO INVÁLIDO"))))),"NÃO CADASTRADO")</f>
        <v/>
      </c>
      <c r="M160" s="21">
        <f>IF(AND(A160="",G160="",H160="",I160=""),"",IF(OR(L160&lt;&gt;"OK",G160="",NOT(ISNUMBER(I160))),"Não",IF(AND(I160&gt;0,I160=INT(I160),COUNTIFS($A$6:$A$505,A160,$G$6:$G$505,G160)=1),"Sim","Não")))</f>
        <v/>
      </c>
      <c r="N160" s="21">
        <f>IF(M160&lt;&gt;"Sim","",--(COUNTIFS($G$6:G160,G160,$M$6:M160,"Sim")=1))</f>
        <v/>
      </c>
      <c r="O160" s="18">
        <f>IF(G160="","",COUNTIFS($G$6:$G$505,G160,$M$6:$M$505,"Sim"))</f>
        <v/>
      </c>
      <c r="P160" s="21">
        <f>IF(AND(A160="",G160="",H160="",I160=""),"",IF(A160="","INFORME ENDEREÇO",IF(L160&lt;&gt;"OK",L160,IF(G160="","INFORME SKU",IF(I160="","INFORME QUANTIDADE",IF(NOT(ISNUMBER(I160)),"QUANTIDADE INVÁLIDA",IF(OR(I160&lt;=0,I160&lt;&gt;INT(I160)),"QUANTIDADE INVÁLIDA",IF(COUNTIFS($A$6:$A$505,A160,$G$6:$G$505,G160)&gt;1,"SKU/ENDEREÇO REPETIDO",IF(O160&gt;1,"SKU ESPALHADO","OK")))))))))</f>
        <v/>
      </c>
    </row>
    <row r="161">
      <c r="A161" s="20" t="n"/>
      <c r="B161" s="21">
        <f>IFERROR(IF(OR(A161="",L161&lt;&gt;"OK"),"",INDEX('Mapa de Endereços'!$A$6:$A$205,MATCH(A161,'Mapa de Endereços'!$F$6:$F$205,0))),"")</f>
        <v/>
      </c>
      <c r="C161" s="19">
        <f>IFERROR(IF(OR(A161="",L161&lt;&gt;"OK"),"",INDEX('Mapa de Endereços'!$B$6:$B$205,MATCH(A161,'Mapa de Endereços'!$F$6:$F$205,0))),"")</f>
        <v/>
      </c>
      <c r="D161" s="19">
        <f>IFERROR(IF(OR(A161="",L161&lt;&gt;"OK"),"",INDEX('Mapa de Endereços'!$C$6:$C$205,MATCH(A161,'Mapa de Endereços'!$F$6:$F$205,0))),"")</f>
        <v/>
      </c>
      <c r="E161" s="19">
        <f>IFERROR(IF(OR(A161="",L161&lt;&gt;"OK"),"",INDEX('Mapa de Endereços'!$D$6:$D$205,MATCH(A161,'Mapa de Endereços'!$F$6:$F$205,0))),"")</f>
        <v/>
      </c>
      <c r="F161" s="19">
        <f>IFERROR(IF(OR(A161="",L161&lt;&gt;"OK"),"",INDEX('Mapa de Endereços'!$E$6:$E$205,MATCH(A161,'Mapa de Endereços'!$F$6:$F$205,0))),"")</f>
        <v/>
      </c>
      <c r="G161" s="20" t="n"/>
      <c r="H161" s="20" t="n"/>
      <c r="I161" s="22" t="n"/>
      <c r="J161" s="21">
        <f>IF(OR(A161="",G161=""),"",A161&amp;"|"&amp;G161)</f>
        <v/>
      </c>
      <c r="K161" s="19" t="n"/>
      <c r="L161" s="21">
        <f>IFERROR(IF(A161="","",IF(COUNTIF('Mapa de Endereços'!$F$6:$F$205,A161)=0,"NÃO CADASTRADO",IF(COUNTIF('Mapa de Endereços'!$F$6:$F$205,A161)&gt;1,"ENDEREÇO DUPLICADO",IF(INDEX('Mapa de Endereços'!$G$6:$G$205,MATCH(A161,'Mapa de Endereços'!$F$6:$F$205,0))="Sim","OK",IF(INDEX('Mapa de Endereços'!$G$6:$G$205,MATCH(A161,'Mapa de Endereços'!$F$6:$F$205,0))="Não","INATIVO","ATIVO INVÁLIDO"))))),"NÃO CADASTRADO")</f>
        <v/>
      </c>
      <c r="M161" s="21">
        <f>IF(AND(A161="",G161="",H161="",I161=""),"",IF(OR(L161&lt;&gt;"OK",G161="",NOT(ISNUMBER(I161))),"Não",IF(AND(I161&gt;0,I161=INT(I161),COUNTIFS($A$6:$A$505,A161,$G$6:$G$505,G161)=1),"Sim","Não")))</f>
        <v/>
      </c>
      <c r="N161" s="21">
        <f>IF(M161&lt;&gt;"Sim","",--(COUNTIFS($G$6:G161,G161,$M$6:M161,"Sim")=1))</f>
        <v/>
      </c>
      <c r="O161" s="18">
        <f>IF(G161="","",COUNTIFS($G$6:$G$505,G161,$M$6:$M$505,"Sim"))</f>
        <v/>
      </c>
      <c r="P161" s="21">
        <f>IF(AND(A161="",G161="",H161="",I161=""),"",IF(A161="","INFORME ENDEREÇO",IF(L161&lt;&gt;"OK",L161,IF(G161="","INFORME SKU",IF(I161="","INFORME QUANTIDADE",IF(NOT(ISNUMBER(I161)),"QUANTIDADE INVÁLIDA",IF(OR(I161&lt;=0,I161&lt;&gt;INT(I161)),"QUANTIDADE INVÁLIDA",IF(COUNTIFS($A$6:$A$505,A161,$G$6:$G$505,G161)&gt;1,"SKU/ENDEREÇO REPETIDO",IF(O161&gt;1,"SKU ESPALHADO","OK")))))))))</f>
        <v/>
      </c>
    </row>
    <row r="162">
      <c r="A162" s="20" t="n"/>
      <c r="B162" s="21">
        <f>IFERROR(IF(OR(A162="",L162&lt;&gt;"OK"),"",INDEX('Mapa de Endereços'!$A$6:$A$205,MATCH(A162,'Mapa de Endereços'!$F$6:$F$205,0))),"")</f>
        <v/>
      </c>
      <c r="C162" s="19">
        <f>IFERROR(IF(OR(A162="",L162&lt;&gt;"OK"),"",INDEX('Mapa de Endereços'!$B$6:$B$205,MATCH(A162,'Mapa de Endereços'!$F$6:$F$205,0))),"")</f>
        <v/>
      </c>
      <c r="D162" s="19">
        <f>IFERROR(IF(OR(A162="",L162&lt;&gt;"OK"),"",INDEX('Mapa de Endereços'!$C$6:$C$205,MATCH(A162,'Mapa de Endereços'!$F$6:$F$205,0))),"")</f>
        <v/>
      </c>
      <c r="E162" s="19">
        <f>IFERROR(IF(OR(A162="",L162&lt;&gt;"OK"),"",INDEX('Mapa de Endereços'!$D$6:$D$205,MATCH(A162,'Mapa de Endereços'!$F$6:$F$205,0))),"")</f>
        <v/>
      </c>
      <c r="F162" s="19">
        <f>IFERROR(IF(OR(A162="",L162&lt;&gt;"OK"),"",INDEX('Mapa de Endereços'!$E$6:$E$205,MATCH(A162,'Mapa de Endereços'!$F$6:$F$205,0))),"")</f>
        <v/>
      </c>
      <c r="G162" s="20" t="n"/>
      <c r="H162" s="20" t="n"/>
      <c r="I162" s="22" t="n"/>
      <c r="J162" s="21">
        <f>IF(OR(A162="",G162=""),"",A162&amp;"|"&amp;G162)</f>
        <v/>
      </c>
      <c r="K162" s="19" t="n"/>
      <c r="L162" s="21">
        <f>IFERROR(IF(A162="","",IF(COUNTIF('Mapa de Endereços'!$F$6:$F$205,A162)=0,"NÃO CADASTRADO",IF(COUNTIF('Mapa de Endereços'!$F$6:$F$205,A162)&gt;1,"ENDEREÇO DUPLICADO",IF(INDEX('Mapa de Endereços'!$G$6:$G$205,MATCH(A162,'Mapa de Endereços'!$F$6:$F$205,0))="Sim","OK",IF(INDEX('Mapa de Endereços'!$G$6:$G$205,MATCH(A162,'Mapa de Endereços'!$F$6:$F$205,0))="Não","INATIVO","ATIVO INVÁLIDO"))))),"NÃO CADASTRADO")</f>
        <v/>
      </c>
      <c r="M162" s="21">
        <f>IF(AND(A162="",G162="",H162="",I162=""),"",IF(OR(L162&lt;&gt;"OK",G162="",NOT(ISNUMBER(I162))),"Não",IF(AND(I162&gt;0,I162=INT(I162),COUNTIFS($A$6:$A$505,A162,$G$6:$G$505,G162)=1),"Sim","Não")))</f>
        <v/>
      </c>
      <c r="N162" s="21">
        <f>IF(M162&lt;&gt;"Sim","",--(COUNTIFS($G$6:G162,G162,$M$6:M162,"Sim")=1))</f>
        <v/>
      </c>
      <c r="O162" s="18">
        <f>IF(G162="","",COUNTIFS($G$6:$G$505,G162,$M$6:$M$505,"Sim"))</f>
        <v/>
      </c>
      <c r="P162" s="21">
        <f>IF(AND(A162="",G162="",H162="",I162=""),"",IF(A162="","INFORME ENDEREÇO",IF(L162&lt;&gt;"OK",L162,IF(G162="","INFORME SKU",IF(I162="","INFORME QUANTIDADE",IF(NOT(ISNUMBER(I162)),"QUANTIDADE INVÁLIDA",IF(OR(I162&lt;=0,I162&lt;&gt;INT(I162)),"QUANTIDADE INVÁLIDA",IF(COUNTIFS($A$6:$A$505,A162,$G$6:$G$505,G162)&gt;1,"SKU/ENDEREÇO REPETIDO",IF(O162&gt;1,"SKU ESPALHADO","OK")))))))))</f>
        <v/>
      </c>
    </row>
    <row r="163">
      <c r="A163" s="20" t="n"/>
      <c r="B163" s="21">
        <f>IFERROR(IF(OR(A163="",L163&lt;&gt;"OK"),"",INDEX('Mapa de Endereços'!$A$6:$A$205,MATCH(A163,'Mapa de Endereços'!$F$6:$F$205,0))),"")</f>
        <v/>
      </c>
      <c r="C163" s="19">
        <f>IFERROR(IF(OR(A163="",L163&lt;&gt;"OK"),"",INDEX('Mapa de Endereços'!$B$6:$B$205,MATCH(A163,'Mapa de Endereços'!$F$6:$F$205,0))),"")</f>
        <v/>
      </c>
      <c r="D163" s="19">
        <f>IFERROR(IF(OR(A163="",L163&lt;&gt;"OK"),"",INDEX('Mapa de Endereços'!$C$6:$C$205,MATCH(A163,'Mapa de Endereços'!$F$6:$F$205,0))),"")</f>
        <v/>
      </c>
      <c r="E163" s="19">
        <f>IFERROR(IF(OR(A163="",L163&lt;&gt;"OK"),"",INDEX('Mapa de Endereços'!$D$6:$D$205,MATCH(A163,'Mapa de Endereços'!$F$6:$F$205,0))),"")</f>
        <v/>
      </c>
      <c r="F163" s="19">
        <f>IFERROR(IF(OR(A163="",L163&lt;&gt;"OK"),"",INDEX('Mapa de Endereços'!$E$6:$E$205,MATCH(A163,'Mapa de Endereços'!$F$6:$F$205,0))),"")</f>
        <v/>
      </c>
      <c r="G163" s="20" t="n"/>
      <c r="H163" s="20" t="n"/>
      <c r="I163" s="22" t="n"/>
      <c r="J163" s="21">
        <f>IF(OR(A163="",G163=""),"",A163&amp;"|"&amp;G163)</f>
        <v/>
      </c>
      <c r="K163" s="19" t="n"/>
      <c r="L163" s="21">
        <f>IFERROR(IF(A163="","",IF(COUNTIF('Mapa de Endereços'!$F$6:$F$205,A163)=0,"NÃO CADASTRADO",IF(COUNTIF('Mapa de Endereços'!$F$6:$F$205,A163)&gt;1,"ENDEREÇO DUPLICADO",IF(INDEX('Mapa de Endereços'!$G$6:$G$205,MATCH(A163,'Mapa de Endereços'!$F$6:$F$205,0))="Sim","OK",IF(INDEX('Mapa de Endereços'!$G$6:$G$205,MATCH(A163,'Mapa de Endereços'!$F$6:$F$205,0))="Não","INATIVO","ATIVO INVÁLIDO"))))),"NÃO CADASTRADO")</f>
        <v/>
      </c>
      <c r="M163" s="21">
        <f>IF(AND(A163="",G163="",H163="",I163=""),"",IF(OR(L163&lt;&gt;"OK",G163="",NOT(ISNUMBER(I163))),"Não",IF(AND(I163&gt;0,I163=INT(I163),COUNTIFS($A$6:$A$505,A163,$G$6:$G$505,G163)=1),"Sim","Não")))</f>
        <v/>
      </c>
      <c r="N163" s="21">
        <f>IF(M163&lt;&gt;"Sim","",--(COUNTIFS($G$6:G163,G163,$M$6:M163,"Sim")=1))</f>
        <v/>
      </c>
      <c r="O163" s="18">
        <f>IF(G163="","",COUNTIFS($G$6:$G$505,G163,$M$6:$M$505,"Sim"))</f>
        <v/>
      </c>
      <c r="P163" s="21">
        <f>IF(AND(A163="",G163="",H163="",I163=""),"",IF(A163="","INFORME ENDEREÇO",IF(L163&lt;&gt;"OK",L163,IF(G163="","INFORME SKU",IF(I163="","INFORME QUANTIDADE",IF(NOT(ISNUMBER(I163)),"QUANTIDADE INVÁLIDA",IF(OR(I163&lt;=0,I163&lt;&gt;INT(I163)),"QUANTIDADE INVÁLIDA",IF(COUNTIFS($A$6:$A$505,A163,$G$6:$G$505,G163)&gt;1,"SKU/ENDEREÇO REPETIDO",IF(O163&gt;1,"SKU ESPALHADO","OK")))))))))</f>
        <v/>
      </c>
    </row>
    <row r="164">
      <c r="A164" s="20" t="n"/>
      <c r="B164" s="21">
        <f>IFERROR(IF(OR(A164="",L164&lt;&gt;"OK"),"",INDEX('Mapa de Endereços'!$A$6:$A$205,MATCH(A164,'Mapa de Endereços'!$F$6:$F$205,0))),"")</f>
        <v/>
      </c>
      <c r="C164" s="19">
        <f>IFERROR(IF(OR(A164="",L164&lt;&gt;"OK"),"",INDEX('Mapa de Endereços'!$B$6:$B$205,MATCH(A164,'Mapa de Endereços'!$F$6:$F$205,0))),"")</f>
        <v/>
      </c>
      <c r="D164" s="19">
        <f>IFERROR(IF(OR(A164="",L164&lt;&gt;"OK"),"",INDEX('Mapa de Endereços'!$C$6:$C$205,MATCH(A164,'Mapa de Endereços'!$F$6:$F$205,0))),"")</f>
        <v/>
      </c>
      <c r="E164" s="19">
        <f>IFERROR(IF(OR(A164="",L164&lt;&gt;"OK"),"",INDEX('Mapa de Endereços'!$D$6:$D$205,MATCH(A164,'Mapa de Endereços'!$F$6:$F$205,0))),"")</f>
        <v/>
      </c>
      <c r="F164" s="19">
        <f>IFERROR(IF(OR(A164="",L164&lt;&gt;"OK"),"",INDEX('Mapa de Endereços'!$E$6:$E$205,MATCH(A164,'Mapa de Endereços'!$F$6:$F$205,0))),"")</f>
        <v/>
      </c>
      <c r="G164" s="20" t="n"/>
      <c r="H164" s="20" t="n"/>
      <c r="I164" s="22" t="n"/>
      <c r="J164" s="21">
        <f>IF(OR(A164="",G164=""),"",A164&amp;"|"&amp;G164)</f>
        <v/>
      </c>
      <c r="K164" s="19" t="n"/>
      <c r="L164" s="21">
        <f>IFERROR(IF(A164="","",IF(COUNTIF('Mapa de Endereços'!$F$6:$F$205,A164)=0,"NÃO CADASTRADO",IF(COUNTIF('Mapa de Endereços'!$F$6:$F$205,A164)&gt;1,"ENDEREÇO DUPLICADO",IF(INDEX('Mapa de Endereços'!$G$6:$G$205,MATCH(A164,'Mapa de Endereços'!$F$6:$F$205,0))="Sim","OK",IF(INDEX('Mapa de Endereços'!$G$6:$G$205,MATCH(A164,'Mapa de Endereços'!$F$6:$F$205,0))="Não","INATIVO","ATIVO INVÁLIDO"))))),"NÃO CADASTRADO")</f>
        <v/>
      </c>
      <c r="M164" s="21">
        <f>IF(AND(A164="",G164="",H164="",I164=""),"",IF(OR(L164&lt;&gt;"OK",G164="",NOT(ISNUMBER(I164))),"Não",IF(AND(I164&gt;0,I164=INT(I164),COUNTIFS($A$6:$A$505,A164,$G$6:$G$505,G164)=1),"Sim","Não")))</f>
        <v/>
      </c>
      <c r="N164" s="21">
        <f>IF(M164&lt;&gt;"Sim","",--(COUNTIFS($G$6:G164,G164,$M$6:M164,"Sim")=1))</f>
        <v/>
      </c>
      <c r="O164" s="18">
        <f>IF(G164="","",COUNTIFS($G$6:$G$505,G164,$M$6:$M$505,"Sim"))</f>
        <v/>
      </c>
      <c r="P164" s="21">
        <f>IF(AND(A164="",G164="",H164="",I164=""),"",IF(A164="","INFORME ENDEREÇO",IF(L164&lt;&gt;"OK",L164,IF(G164="","INFORME SKU",IF(I164="","INFORME QUANTIDADE",IF(NOT(ISNUMBER(I164)),"QUANTIDADE INVÁLIDA",IF(OR(I164&lt;=0,I164&lt;&gt;INT(I164)),"QUANTIDADE INVÁLIDA",IF(COUNTIFS($A$6:$A$505,A164,$G$6:$G$505,G164)&gt;1,"SKU/ENDEREÇO REPETIDO",IF(O164&gt;1,"SKU ESPALHADO","OK")))))))))</f>
        <v/>
      </c>
    </row>
    <row r="165">
      <c r="A165" s="20" t="n"/>
      <c r="B165" s="21">
        <f>IFERROR(IF(OR(A165="",L165&lt;&gt;"OK"),"",INDEX('Mapa de Endereços'!$A$6:$A$205,MATCH(A165,'Mapa de Endereços'!$F$6:$F$205,0))),"")</f>
        <v/>
      </c>
      <c r="C165" s="19">
        <f>IFERROR(IF(OR(A165="",L165&lt;&gt;"OK"),"",INDEX('Mapa de Endereços'!$B$6:$B$205,MATCH(A165,'Mapa de Endereços'!$F$6:$F$205,0))),"")</f>
        <v/>
      </c>
      <c r="D165" s="19">
        <f>IFERROR(IF(OR(A165="",L165&lt;&gt;"OK"),"",INDEX('Mapa de Endereços'!$C$6:$C$205,MATCH(A165,'Mapa de Endereços'!$F$6:$F$205,0))),"")</f>
        <v/>
      </c>
      <c r="E165" s="19">
        <f>IFERROR(IF(OR(A165="",L165&lt;&gt;"OK"),"",INDEX('Mapa de Endereços'!$D$6:$D$205,MATCH(A165,'Mapa de Endereços'!$F$6:$F$205,0))),"")</f>
        <v/>
      </c>
      <c r="F165" s="19">
        <f>IFERROR(IF(OR(A165="",L165&lt;&gt;"OK"),"",INDEX('Mapa de Endereços'!$E$6:$E$205,MATCH(A165,'Mapa de Endereços'!$F$6:$F$205,0))),"")</f>
        <v/>
      </c>
      <c r="G165" s="20" t="n"/>
      <c r="H165" s="20" t="n"/>
      <c r="I165" s="22" t="n"/>
      <c r="J165" s="21">
        <f>IF(OR(A165="",G165=""),"",A165&amp;"|"&amp;G165)</f>
        <v/>
      </c>
      <c r="K165" s="19" t="n"/>
      <c r="L165" s="21">
        <f>IFERROR(IF(A165="","",IF(COUNTIF('Mapa de Endereços'!$F$6:$F$205,A165)=0,"NÃO CADASTRADO",IF(COUNTIF('Mapa de Endereços'!$F$6:$F$205,A165)&gt;1,"ENDEREÇO DUPLICADO",IF(INDEX('Mapa de Endereços'!$G$6:$G$205,MATCH(A165,'Mapa de Endereços'!$F$6:$F$205,0))="Sim","OK",IF(INDEX('Mapa de Endereços'!$G$6:$G$205,MATCH(A165,'Mapa de Endereços'!$F$6:$F$205,0))="Não","INATIVO","ATIVO INVÁLIDO"))))),"NÃO CADASTRADO")</f>
        <v/>
      </c>
      <c r="M165" s="21">
        <f>IF(AND(A165="",G165="",H165="",I165=""),"",IF(OR(L165&lt;&gt;"OK",G165="",NOT(ISNUMBER(I165))),"Não",IF(AND(I165&gt;0,I165=INT(I165),COUNTIFS($A$6:$A$505,A165,$G$6:$G$505,G165)=1),"Sim","Não")))</f>
        <v/>
      </c>
      <c r="N165" s="21">
        <f>IF(M165&lt;&gt;"Sim","",--(COUNTIFS($G$6:G165,G165,$M$6:M165,"Sim")=1))</f>
        <v/>
      </c>
      <c r="O165" s="18">
        <f>IF(G165="","",COUNTIFS($G$6:$G$505,G165,$M$6:$M$505,"Sim"))</f>
        <v/>
      </c>
      <c r="P165" s="21">
        <f>IF(AND(A165="",G165="",H165="",I165=""),"",IF(A165="","INFORME ENDEREÇO",IF(L165&lt;&gt;"OK",L165,IF(G165="","INFORME SKU",IF(I165="","INFORME QUANTIDADE",IF(NOT(ISNUMBER(I165)),"QUANTIDADE INVÁLIDA",IF(OR(I165&lt;=0,I165&lt;&gt;INT(I165)),"QUANTIDADE INVÁLIDA",IF(COUNTIFS($A$6:$A$505,A165,$G$6:$G$505,G165)&gt;1,"SKU/ENDEREÇO REPETIDO",IF(O165&gt;1,"SKU ESPALHADO","OK")))))))))</f>
        <v/>
      </c>
    </row>
    <row r="166">
      <c r="A166" s="20" t="n"/>
      <c r="B166" s="21">
        <f>IFERROR(IF(OR(A166="",L166&lt;&gt;"OK"),"",INDEX('Mapa de Endereços'!$A$6:$A$205,MATCH(A166,'Mapa de Endereços'!$F$6:$F$205,0))),"")</f>
        <v/>
      </c>
      <c r="C166" s="19">
        <f>IFERROR(IF(OR(A166="",L166&lt;&gt;"OK"),"",INDEX('Mapa de Endereços'!$B$6:$B$205,MATCH(A166,'Mapa de Endereços'!$F$6:$F$205,0))),"")</f>
        <v/>
      </c>
      <c r="D166" s="19">
        <f>IFERROR(IF(OR(A166="",L166&lt;&gt;"OK"),"",INDEX('Mapa de Endereços'!$C$6:$C$205,MATCH(A166,'Mapa de Endereços'!$F$6:$F$205,0))),"")</f>
        <v/>
      </c>
      <c r="E166" s="19">
        <f>IFERROR(IF(OR(A166="",L166&lt;&gt;"OK"),"",INDEX('Mapa de Endereços'!$D$6:$D$205,MATCH(A166,'Mapa de Endereços'!$F$6:$F$205,0))),"")</f>
        <v/>
      </c>
      <c r="F166" s="19">
        <f>IFERROR(IF(OR(A166="",L166&lt;&gt;"OK"),"",INDEX('Mapa de Endereços'!$E$6:$E$205,MATCH(A166,'Mapa de Endereços'!$F$6:$F$205,0))),"")</f>
        <v/>
      </c>
      <c r="G166" s="20" t="n"/>
      <c r="H166" s="20" t="n"/>
      <c r="I166" s="22" t="n"/>
      <c r="J166" s="21">
        <f>IF(OR(A166="",G166=""),"",A166&amp;"|"&amp;G166)</f>
        <v/>
      </c>
      <c r="K166" s="19" t="n"/>
      <c r="L166" s="21">
        <f>IFERROR(IF(A166="","",IF(COUNTIF('Mapa de Endereços'!$F$6:$F$205,A166)=0,"NÃO CADASTRADO",IF(COUNTIF('Mapa de Endereços'!$F$6:$F$205,A166)&gt;1,"ENDEREÇO DUPLICADO",IF(INDEX('Mapa de Endereços'!$G$6:$G$205,MATCH(A166,'Mapa de Endereços'!$F$6:$F$205,0))="Sim","OK",IF(INDEX('Mapa de Endereços'!$G$6:$G$205,MATCH(A166,'Mapa de Endereços'!$F$6:$F$205,0))="Não","INATIVO","ATIVO INVÁLIDO"))))),"NÃO CADASTRADO")</f>
        <v/>
      </c>
      <c r="M166" s="21">
        <f>IF(AND(A166="",G166="",H166="",I166=""),"",IF(OR(L166&lt;&gt;"OK",G166="",NOT(ISNUMBER(I166))),"Não",IF(AND(I166&gt;0,I166=INT(I166),COUNTIFS($A$6:$A$505,A166,$G$6:$G$505,G166)=1),"Sim","Não")))</f>
        <v/>
      </c>
      <c r="N166" s="21">
        <f>IF(M166&lt;&gt;"Sim","",--(COUNTIFS($G$6:G166,G166,$M$6:M166,"Sim")=1))</f>
        <v/>
      </c>
      <c r="O166" s="18">
        <f>IF(G166="","",COUNTIFS($G$6:$G$505,G166,$M$6:$M$505,"Sim"))</f>
        <v/>
      </c>
      <c r="P166" s="21">
        <f>IF(AND(A166="",G166="",H166="",I166=""),"",IF(A166="","INFORME ENDEREÇO",IF(L166&lt;&gt;"OK",L166,IF(G166="","INFORME SKU",IF(I166="","INFORME QUANTIDADE",IF(NOT(ISNUMBER(I166)),"QUANTIDADE INVÁLIDA",IF(OR(I166&lt;=0,I166&lt;&gt;INT(I166)),"QUANTIDADE INVÁLIDA",IF(COUNTIFS($A$6:$A$505,A166,$G$6:$G$505,G166)&gt;1,"SKU/ENDEREÇO REPETIDO",IF(O166&gt;1,"SKU ESPALHADO","OK")))))))))</f>
        <v/>
      </c>
    </row>
    <row r="167">
      <c r="A167" s="20" t="n"/>
      <c r="B167" s="21">
        <f>IFERROR(IF(OR(A167="",L167&lt;&gt;"OK"),"",INDEX('Mapa de Endereços'!$A$6:$A$205,MATCH(A167,'Mapa de Endereços'!$F$6:$F$205,0))),"")</f>
        <v/>
      </c>
      <c r="C167" s="19">
        <f>IFERROR(IF(OR(A167="",L167&lt;&gt;"OK"),"",INDEX('Mapa de Endereços'!$B$6:$B$205,MATCH(A167,'Mapa de Endereços'!$F$6:$F$205,0))),"")</f>
        <v/>
      </c>
      <c r="D167" s="19">
        <f>IFERROR(IF(OR(A167="",L167&lt;&gt;"OK"),"",INDEX('Mapa de Endereços'!$C$6:$C$205,MATCH(A167,'Mapa de Endereços'!$F$6:$F$205,0))),"")</f>
        <v/>
      </c>
      <c r="E167" s="19">
        <f>IFERROR(IF(OR(A167="",L167&lt;&gt;"OK"),"",INDEX('Mapa de Endereços'!$D$6:$D$205,MATCH(A167,'Mapa de Endereços'!$F$6:$F$205,0))),"")</f>
        <v/>
      </c>
      <c r="F167" s="19">
        <f>IFERROR(IF(OR(A167="",L167&lt;&gt;"OK"),"",INDEX('Mapa de Endereços'!$E$6:$E$205,MATCH(A167,'Mapa de Endereços'!$F$6:$F$205,0))),"")</f>
        <v/>
      </c>
      <c r="G167" s="20" t="n"/>
      <c r="H167" s="20" t="n"/>
      <c r="I167" s="22" t="n"/>
      <c r="J167" s="21">
        <f>IF(OR(A167="",G167=""),"",A167&amp;"|"&amp;G167)</f>
        <v/>
      </c>
      <c r="K167" s="19" t="n"/>
      <c r="L167" s="21">
        <f>IFERROR(IF(A167="","",IF(COUNTIF('Mapa de Endereços'!$F$6:$F$205,A167)=0,"NÃO CADASTRADO",IF(COUNTIF('Mapa de Endereços'!$F$6:$F$205,A167)&gt;1,"ENDEREÇO DUPLICADO",IF(INDEX('Mapa de Endereços'!$G$6:$G$205,MATCH(A167,'Mapa de Endereços'!$F$6:$F$205,0))="Sim","OK",IF(INDEX('Mapa de Endereços'!$G$6:$G$205,MATCH(A167,'Mapa de Endereços'!$F$6:$F$205,0))="Não","INATIVO","ATIVO INVÁLIDO"))))),"NÃO CADASTRADO")</f>
        <v/>
      </c>
      <c r="M167" s="21">
        <f>IF(AND(A167="",G167="",H167="",I167=""),"",IF(OR(L167&lt;&gt;"OK",G167="",NOT(ISNUMBER(I167))),"Não",IF(AND(I167&gt;0,I167=INT(I167),COUNTIFS($A$6:$A$505,A167,$G$6:$G$505,G167)=1),"Sim","Não")))</f>
        <v/>
      </c>
      <c r="N167" s="21">
        <f>IF(M167&lt;&gt;"Sim","",--(COUNTIFS($G$6:G167,G167,$M$6:M167,"Sim")=1))</f>
        <v/>
      </c>
      <c r="O167" s="18">
        <f>IF(G167="","",COUNTIFS($G$6:$G$505,G167,$M$6:$M$505,"Sim"))</f>
        <v/>
      </c>
      <c r="P167" s="21">
        <f>IF(AND(A167="",G167="",H167="",I167=""),"",IF(A167="","INFORME ENDEREÇO",IF(L167&lt;&gt;"OK",L167,IF(G167="","INFORME SKU",IF(I167="","INFORME QUANTIDADE",IF(NOT(ISNUMBER(I167)),"QUANTIDADE INVÁLIDA",IF(OR(I167&lt;=0,I167&lt;&gt;INT(I167)),"QUANTIDADE INVÁLIDA",IF(COUNTIFS($A$6:$A$505,A167,$G$6:$G$505,G167)&gt;1,"SKU/ENDEREÇO REPETIDO",IF(O167&gt;1,"SKU ESPALHADO","OK")))))))))</f>
        <v/>
      </c>
    </row>
    <row r="168">
      <c r="A168" s="20" t="n"/>
      <c r="B168" s="21">
        <f>IFERROR(IF(OR(A168="",L168&lt;&gt;"OK"),"",INDEX('Mapa de Endereços'!$A$6:$A$205,MATCH(A168,'Mapa de Endereços'!$F$6:$F$205,0))),"")</f>
        <v/>
      </c>
      <c r="C168" s="19">
        <f>IFERROR(IF(OR(A168="",L168&lt;&gt;"OK"),"",INDEX('Mapa de Endereços'!$B$6:$B$205,MATCH(A168,'Mapa de Endereços'!$F$6:$F$205,0))),"")</f>
        <v/>
      </c>
      <c r="D168" s="19">
        <f>IFERROR(IF(OR(A168="",L168&lt;&gt;"OK"),"",INDEX('Mapa de Endereços'!$C$6:$C$205,MATCH(A168,'Mapa de Endereços'!$F$6:$F$205,0))),"")</f>
        <v/>
      </c>
      <c r="E168" s="19">
        <f>IFERROR(IF(OR(A168="",L168&lt;&gt;"OK"),"",INDEX('Mapa de Endereços'!$D$6:$D$205,MATCH(A168,'Mapa de Endereços'!$F$6:$F$205,0))),"")</f>
        <v/>
      </c>
      <c r="F168" s="19">
        <f>IFERROR(IF(OR(A168="",L168&lt;&gt;"OK"),"",INDEX('Mapa de Endereços'!$E$6:$E$205,MATCH(A168,'Mapa de Endereços'!$F$6:$F$205,0))),"")</f>
        <v/>
      </c>
      <c r="G168" s="20" t="n"/>
      <c r="H168" s="20" t="n"/>
      <c r="I168" s="22" t="n"/>
      <c r="J168" s="21">
        <f>IF(OR(A168="",G168=""),"",A168&amp;"|"&amp;G168)</f>
        <v/>
      </c>
      <c r="K168" s="19" t="n"/>
      <c r="L168" s="21">
        <f>IFERROR(IF(A168="","",IF(COUNTIF('Mapa de Endereços'!$F$6:$F$205,A168)=0,"NÃO CADASTRADO",IF(COUNTIF('Mapa de Endereços'!$F$6:$F$205,A168)&gt;1,"ENDEREÇO DUPLICADO",IF(INDEX('Mapa de Endereços'!$G$6:$G$205,MATCH(A168,'Mapa de Endereços'!$F$6:$F$205,0))="Sim","OK",IF(INDEX('Mapa de Endereços'!$G$6:$G$205,MATCH(A168,'Mapa de Endereços'!$F$6:$F$205,0))="Não","INATIVO","ATIVO INVÁLIDO"))))),"NÃO CADASTRADO")</f>
        <v/>
      </c>
      <c r="M168" s="21">
        <f>IF(AND(A168="",G168="",H168="",I168=""),"",IF(OR(L168&lt;&gt;"OK",G168="",NOT(ISNUMBER(I168))),"Não",IF(AND(I168&gt;0,I168=INT(I168),COUNTIFS($A$6:$A$505,A168,$G$6:$G$505,G168)=1),"Sim","Não")))</f>
        <v/>
      </c>
      <c r="N168" s="21">
        <f>IF(M168&lt;&gt;"Sim","",--(COUNTIFS($G$6:G168,G168,$M$6:M168,"Sim")=1))</f>
        <v/>
      </c>
      <c r="O168" s="18">
        <f>IF(G168="","",COUNTIFS($G$6:$G$505,G168,$M$6:$M$505,"Sim"))</f>
        <v/>
      </c>
      <c r="P168" s="21">
        <f>IF(AND(A168="",G168="",H168="",I168=""),"",IF(A168="","INFORME ENDEREÇO",IF(L168&lt;&gt;"OK",L168,IF(G168="","INFORME SKU",IF(I168="","INFORME QUANTIDADE",IF(NOT(ISNUMBER(I168)),"QUANTIDADE INVÁLIDA",IF(OR(I168&lt;=0,I168&lt;&gt;INT(I168)),"QUANTIDADE INVÁLIDA",IF(COUNTIFS($A$6:$A$505,A168,$G$6:$G$505,G168)&gt;1,"SKU/ENDEREÇO REPETIDO",IF(O168&gt;1,"SKU ESPALHADO","OK")))))))))</f>
        <v/>
      </c>
    </row>
    <row r="169">
      <c r="A169" s="20" t="n"/>
      <c r="B169" s="21">
        <f>IFERROR(IF(OR(A169="",L169&lt;&gt;"OK"),"",INDEX('Mapa de Endereços'!$A$6:$A$205,MATCH(A169,'Mapa de Endereços'!$F$6:$F$205,0))),"")</f>
        <v/>
      </c>
      <c r="C169" s="19">
        <f>IFERROR(IF(OR(A169="",L169&lt;&gt;"OK"),"",INDEX('Mapa de Endereços'!$B$6:$B$205,MATCH(A169,'Mapa de Endereços'!$F$6:$F$205,0))),"")</f>
        <v/>
      </c>
      <c r="D169" s="19">
        <f>IFERROR(IF(OR(A169="",L169&lt;&gt;"OK"),"",INDEX('Mapa de Endereços'!$C$6:$C$205,MATCH(A169,'Mapa de Endereços'!$F$6:$F$205,0))),"")</f>
        <v/>
      </c>
      <c r="E169" s="19">
        <f>IFERROR(IF(OR(A169="",L169&lt;&gt;"OK"),"",INDEX('Mapa de Endereços'!$D$6:$D$205,MATCH(A169,'Mapa de Endereços'!$F$6:$F$205,0))),"")</f>
        <v/>
      </c>
      <c r="F169" s="19">
        <f>IFERROR(IF(OR(A169="",L169&lt;&gt;"OK"),"",INDEX('Mapa de Endereços'!$E$6:$E$205,MATCH(A169,'Mapa de Endereços'!$F$6:$F$205,0))),"")</f>
        <v/>
      </c>
      <c r="G169" s="20" t="n"/>
      <c r="H169" s="20" t="n"/>
      <c r="I169" s="22" t="n"/>
      <c r="J169" s="21">
        <f>IF(OR(A169="",G169=""),"",A169&amp;"|"&amp;G169)</f>
        <v/>
      </c>
      <c r="K169" s="19" t="n"/>
      <c r="L169" s="21">
        <f>IFERROR(IF(A169="","",IF(COUNTIF('Mapa de Endereços'!$F$6:$F$205,A169)=0,"NÃO CADASTRADO",IF(COUNTIF('Mapa de Endereços'!$F$6:$F$205,A169)&gt;1,"ENDEREÇO DUPLICADO",IF(INDEX('Mapa de Endereços'!$G$6:$G$205,MATCH(A169,'Mapa de Endereços'!$F$6:$F$205,0))="Sim","OK",IF(INDEX('Mapa de Endereços'!$G$6:$G$205,MATCH(A169,'Mapa de Endereços'!$F$6:$F$205,0))="Não","INATIVO","ATIVO INVÁLIDO"))))),"NÃO CADASTRADO")</f>
        <v/>
      </c>
      <c r="M169" s="21">
        <f>IF(AND(A169="",G169="",H169="",I169=""),"",IF(OR(L169&lt;&gt;"OK",G169="",NOT(ISNUMBER(I169))),"Não",IF(AND(I169&gt;0,I169=INT(I169),COUNTIFS($A$6:$A$505,A169,$G$6:$G$505,G169)=1),"Sim","Não")))</f>
        <v/>
      </c>
      <c r="N169" s="21">
        <f>IF(M169&lt;&gt;"Sim","",--(COUNTIFS($G$6:G169,G169,$M$6:M169,"Sim")=1))</f>
        <v/>
      </c>
      <c r="O169" s="18">
        <f>IF(G169="","",COUNTIFS($G$6:$G$505,G169,$M$6:$M$505,"Sim"))</f>
        <v/>
      </c>
      <c r="P169" s="21">
        <f>IF(AND(A169="",G169="",H169="",I169=""),"",IF(A169="","INFORME ENDEREÇO",IF(L169&lt;&gt;"OK",L169,IF(G169="","INFORME SKU",IF(I169="","INFORME QUANTIDADE",IF(NOT(ISNUMBER(I169)),"QUANTIDADE INVÁLIDA",IF(OR(I169&lt;=0,I169&lt;&gt;INT(I169)),"QUANTIDADE INVÁLIDA",IF(COUNTIFS($A$6:$A$505,A169,$G$6:$G$505,G169)&gt;1,"SKU/ENDEREÇO REPETIDO",IF(O169&gt;1,"SKU ESPALHADO","OK")))))))))</f>
        <v/>
      </c>
    </row>
    <row r="170">
      <c r="A170" s="20" t="n"/>
      <c r="B170" s="21">
        <f>IFERROR(IF(OR(A170="",L170&lt;&gt;"OK"),"",INDEX('Mapa de Endereços'!$A$6:$A$205,MATCH(A170,'Mapa de Endereços'!$F$6:$F$205,0))),"")</f>
        <v/>
      </c>
      <c r="C170" s="19">
        <f>IFERROR(IF(OR(A170="",L170&lt;&gt;"OK"),"",INDEX('Mapa de Endereços'!$B$6:$B$205,MATCH(A170,'Mapa de Endereços'!$F$6:$F$205,0))),"")</f>
        <v/>
      </c>
      <c r="D170" s="19">
        <f>IFERROR(IF(OR(A170="",L170&lt;&gt;"OK"),"",INDEX('Mapa de Endereços'!$C$6:$C$205,MATCH(A170,'Mapa de Endereços'!$F$6:$F$205,0))),"")</f>
        <v/>
      </c>
      <c r="E170" s="19">
        <f>IFERROR(IF(OR(A170="",L170&lt;&gt;"OK"),"",INDEX('Mapa de Endereços'!$D$6:$D$205,MATCH(A170,'Mapa de Endereços'!$F$6:$F$205,0))),"")</f>
        <v/>
      </c>
      <c r="F170" s="19">
        <f>IFERROR(IF(OR(A170="",L170&lt;&gt;"OK"),"",INDEX('Mapa de Endereços'!$E$6:$E$205,MATCH(A170,'Mapa de Endereços'!$F$6:$F$205,0))),"")</f>
        <v/>
      </c>
      <c r="G170" s="20" t="n"/>
      <c r="H170" s="20" t="n"/>
      <c r="I170" s="22" t="n"/>
      <c r="J170" s="21">
        <f>IF(OR(A170="",G170=""),"",A170&amp;"|"&amp;G170)</f>
        <v/>
      </c>
      <c r="K170" s="19" t="n"/>
      <c r="L170" s="21">
        <f>IFERROR(IF(A170="","",IF(COUNTIF('Mapa de Endereços'!$F$6:$F$205,A170)=0,"NÃO CADASTRADO",IF(COUNTIF('Mapa de Endereços'!$F$6:$F$205,A170)&gt;1,"ENDEREÇO DUPLICADO",IF(INDEX('Mapa de Endereços'!$G$6:$G$205,MATCH(A170,'Mapa de Endereços'!$F$6:$F$205,0))="Sim","OK",IF(INDEX('Mapa de Endereços'!$G$6:$G$205,MATCH(A170,'Mapa de Endereços'!$F$6:$F$205,0))="Não","INATIVO","ATIVO INVÁLIDO"))))),"NÃO CADASTRADO")</f>
        <v/>
      </c>
      <c r="M170" s="21">
        <f>IF(AND(A170="",G170="",H170="",I170=""),"",IF(OR(L170&lt;&gt;"OK",G170="",NOT(ISNUMBER(I170))),"Não",IF(AND(I170&gt;0,I170=INT(I170),COUNTIFS($A$6:$A$505,A170,$G$6:$G$505,G170)=1),"Sim","Não")))</f>
        <v/>
      </c>
      <c r="N170" s="21">
        <f>IF(M170&lt;&gt;"Sim","",--(COUNTIFS($G$6:G170,G170,$M$6:M170,"Sim")=1))</f>
        <v/>
      </c>
      <c r="O170" s="18">
        <f>IF(G170="","",COUNTIFS($G$6:$G$505,G170,$M$6:$M$505,"Sim"))</f>
        <v/>
      </c>
      <c r="P170" s="21">
        <f>IF(AND(A170="",G170="",H170="",I170=""),"",IF(A170="","INFORME ENDEREÇO",IF(L170&lt;&gt;"OK",L170,IF(G170="","INFORME SKU",IF(I170="","INFORME QUANTIDADE",IF(NOT(ISNUMBER(I170)),"QUANTIDADE INVÁLIDA",IF(OR(I170&lt;=0,I170&lt;&gt;INT(I170)),"QUANTIDADE INVÁLIDA",IF(COUNTIFS($A$6:$A$505,A170,$G$6:$G$505,G170)&gt;1,"SKU/ENDEREÇO REPETIDO",IF(O170&gt;1,"SKU ESPALHADO","OK")))))))))</f>
        <v/>
      </c>
    </row>
    <row r="171">
      <c r="A171" s="20" t="n"/>
      <c r="B171" s="21">
        <f>IFERROR(IF(OR(A171="",L171&lt;&gt;"OK"),"",INDEX('Mapa de Endereços'!$A$6:$A$205,MATCH(A171,'Mapa de Endereços'!$F$6:$F$205,0))),"")</f>
        <v/>
      </c>
      <c r="C171" s="19">
        <f>IFERROR(IF(OR(A171="",L171&lt;&gt;"OK"),"",INDEX('Mapa de Endereços'!$B$6:$B$205,MATCH(A171,'Mapa de Endereços'!$F$6:$F$205,0))),"")</f>
        <v/>
      </c>
      <c r="D171" s="19">
        <f>IFERROR(IF(OR(A171="",L171&lt;&gt;"OK"),"",INDEX('Mapa de Endereços'!$C$6:$C$205,MATCH(A171,'Mapa de Endereços'!$F$6:$F$205,0))),"")</f>
        <v/>
      </c>
      <c r="E171" s="19">
        <f>IFERROR(IF(OR(A171="",L171&lt;&gt;"OK"),"",INDEX('Mapa de Endereços'!$D$6:$D$205,MATCH(A171,'Mapa de Endereços'!$F$6:$F$205,0))),"")</f>
        <v/>
      </c>
      <c r="F171" s="19">
        <f>IFERROR(IF(OR(A171="",L171&lt;&gt;"OK"),"",INDEX('Mapa de Endereços'!$E$6:$E$205,MATCH(A171,'Mapa de Endereços'!$F$6:$F$205,0))),"")</f>
        <v/>
      </c>
      <c r="G171" s="20" t="n"/>
      <c r="H171" s="20" t="n"/>
      <c r="I171" s="22" t="n"/>
      <c r="J171" s="21">
        <f>IF(OR(A171="",G171=""),"",A171&amp;"|"&amp;G171)</f>
        <v/>
      </c>
      <c r="K171" s="19" t="n"/>
      <c r="L171" s="21">
        <f>IFERROR(IF(A171="","",IF(COUNTIF('Mapa de Endereços'!$F$6:$F$205,A171)=0,"NÃO CADASTRADO",IF(COUNTIF('Mapa de Endereços'!$F$6:$F$205,A171)&gt;1,"ENDEREÇO DUPLICADO",IF(INDEX('Mapa de Endereços'!$G$6:$G$205,MATCH(A171,'Mapa de Endereços'!$F$6:$F$205,0))="Sim","OK",IF(INDEX('Mapa de Endereços'!$G$6:$G$205,MATCH(A171,'Mapa de Endereços'!$F$6:$F$205,0))="Não","INATIVO","ATIVO INVÁLIDO"))))),"NÃO CADASTRADO")</f>
        <v/>
      </c>
      <c r="M171" s="21">
        <f>IF(AND(A171="",G171="",H171="",I171=""),"",IF(OR(L171&lt;&gt;"OK",G171="",NOT(ISNUMBER(I171))),"Não",IF(AND(I171&gt;0,I171=INT(I171),COUNTIFS($A$6:$A$505,A171,$G$6:$G$505,G171)=1),"Sim","Não")))</f>
        <v/>
      </c>
      <c r="N171" s="21">
        <f>IF(M171&lt;&gt;"Sim","",--(COUNTIFS($G$6:G171,G171,$M$6:M171,"Sim")=1))</f>
        <v/>
      </c>
      <c r="O171" s="18">
        <f>IF(G171="","",COUNTIFS($G$6:$G$505,G171,$M$6:$M$505,"Sim"))</f>
        <v/>
      </c>
      <c r="P171" s="21">
        <f>IF(AND(A171="",G171="",H171="",I171=""),"",IF(A171="","INFORME ENDEREÇO",IF(L171&lt;&gt;"OK",L171,IF(G171="","INFORME SKU",IF(I171="","INFORME QUANTIDADE",IF(NOT(ISNUMBER(I171)),"QUANTIDADE INVÁLIDA",IF(OR(I171&lt;=0,I171&lt;&gt;INT(I171)),"QUANTIDADE INVÁLIDA",IF(COUNTIFS($A$6:$A$505,A171,$G$6:$G$505,G171)&gt;1,"SKU/ENDEREÇO REPETIDO",IF(O171&gt;1,"SKU ESPALHADO","OK")))))))))</f>
        <v/>
      </c>
    </row>
    <row r="172">
      <c r="A172" s="20" t="n"/>
      <c r="B172" s="21">
        <f>IFERROR(IF(OR(A172="",L172&lt;&gt;"OK"),"",INDEX('Mapa de Endereços'!$A$6:$A$205,MATCH(A172,'Mapa de Endereços'!$F$6:$F$205,0))),"")</f>
        <v/>
      </c>
      <c r="C172" s="19">
        <f>IFERROR(IF(OR(A172="",L172&lt;&gt;"OK"),"",INDEX('Mapa de Endereços'!$B$6:$B$205,MATCH(A172,'Mapa de Endereços'!$F$6:$F$205,0))),"")</f>
        <v/>
      </c>
      <c r="D172" s="19">
        <f>IFERROR(IF(OR(A172="",L172&lt;&gt;"OK"),"",INDEX('Mapa de Endereços'!$C$6:$C$205,MATCH(A172,'Mapa de Endereços'!$F$6:$F$205,0))),"")</f>
        <v/>
      </c>
      <c r="E172" s="19">
        <f>IFERROR(IF(OR(A172="",L172&lt;&gt;"OK"),"",INDEX('Mapa de Endereços'!$D$6:$D$205,MATCH(A172,'Mapa de Endereços'!$F$6:$F$205,0))),"")</f>
        <v/>
      </c>
      <c r="F172" s="19">
        <f>IFERROR(IF(OR(A172="",L172&lt;&gt;"OK"),"",INDEX('Mapa de Endereços'!$E$6:$E$205,MATCH(A172,'Mapa de Endereços'!$F$6:$F$205,0))),"")</f>
        <v/>
      </c>
      <c r="G172" s="20" t="n"/>
      <c r="H172" s="20" t="n"/>
      <c r="I172" s="22" t="n"/>
      <c r="J172" s="21">
        <f>IF(OR(A172="",G172=""),"",A172&amp;"|"&amp;G172)</f>
        <v/>
      </c>
      <c r="K172" s="19" t="n"/>
      <c r="L172" s="21">
        <f>IFERROR(IF(A172="","",IF(COUNTIF('Mapa de Endereços'!$F$6:$F$205,A172)=0,"NÃO CADASTRADO",IF(COUNTIF('Mapa de Endereços'!$F$6:$F$205,A172)&gt;1,"ENDEREÇO DUPLICADO",IF(INDEX('Mapa de Endereços'!$G$6:$G$205,MATCH(A172,'Mapa de Endereços'!$F$6:$F$205,0))="Sim","OK",IF(INDEX('Mapa de Endereços'!$G$6:$G$205,MATCH(A172,'Mapa de Endereços'!$F$6:$F$205,0))="Não","INATIVO","ATIVO INVÁLIDO"))))),"NÃO CADASTRADO")</f>
        <v/>
      </c>
      <c r="M172" s="21">
        <f>IF(AND(A172="",G172="",H172="",I172=""),"",IF(OR(L172&lt;&gt;"OK",G172="",NOT(ISNUMBER(I172))),"Não",IF(AND(I172&gt;0,I172=INT(I172),COUNTIFS($A$6:$A$505,A172,$G$6:$G$505,G172)=1),"Sim","Não")))</f>
        <v/>
      </c>
      <c r="N172" s="21">
        <f>IF(M172&lt;&gt;"Sim","",--(COUNTIFS($G$6:G172,G172,$M$6:M172,"Sim")=1))</f>
        <v/>
      </c>
      <c r="O172" s="18">
        <f>IF(G172="","",COUNTIFS($G$6:$G$505,G172,$M$6:$M$505,"Sim"))</f>
        <v/>
      </c>
      <c r="P172" s="21">
        <f>IF(AND(A172="",G172="",H172="",I172=""),"",IF(A172="","INFORME ENDEREÇO",IF(L172&lt;&gt;"OK",L172,IF(G172="","INFORME SKU",IF(I172="","INFORME QUANTIDADE",IF(NOT(ISNUMBER(I172)),"QUANTIDADE INVÁLIDA",IF(OR(I172&lt;=0,I172&lt;&gt;INT(I172)),"QUANTIDADE INVÁLIDA",IF(COUNTIFS($A$6:$A$505,A172,$G$6:$G$505,G172)&gt;1,"SKU/ENDEREÇO REPETIDO",IF(O172&gt;1,"SKU ESPALHADO","OK")))))))))</f>
        <v/>
      </c>
    </row>
    <row r="173">
      <c r="A173" s="20" t="n"/>
      <c r="B173" s="21">
        <f>IFERROR(IF(OR(A173="",L173&lt;&gt;"OK"),"",INDEX('Mapa de Endereços'!$A$6:$A$205,MATCH(A173,'Mapa de Endereços'!$F$6:$F$205,0))),"")</f>
        <v/>
      </c>
      <c r="C173" s="19">
        <f>IFERROR(IF(OR(A173="",L173&lt;&gt;"OK"),"",INDEX('Mapa de Endereços'!$B$6:$B$205,MATCH(A173,'Mapa de Endereços'!$F$6:$F$205,0))),"")</f>
        <v/>
      </c>
      <c r="D173" s="19">
        <f>IFERROR(IF(OR(A173="",L173&lt;&gt;"OK"),"",INDEX('Mapa de Endereços'!$C$6:$C$205,MATCH(A173,'Mapa de Endereços'!$F$6:$F$205,0))),"")</f>
        <v/>
      </c>
      <c r="E173" s="19">
        <f>IFERROR(IF(OR(A173="",L173&lt;&gt;"OK"),"",INDEX('Mapa de Endereços'!$D$6:$D$205,MATCH(A173,'Mapa de Endereços'!$F$6:$F$205,0))),"")</f>
        <v/>
      </c>
      <c r="F173" s="19">
        <f>IFERROR(IF(OR(A173="",L173&lt;&gt;"OK"),"",INDEX('Mapa de Endereços'!$E$6:$E$205,MATCH(A173,'Mapa de Endereços'!$F$6:$F$205,0))),"")</f>
        <v/>
      </c>
      <c r="G173" s="20" t="n"/>
      <c r="H173" s="20" t="n"/>
      <c r="I173" s="22" t="n"/>
      <c r="J173" s="21">
        <f>IF(OR(A173="",G173=""),"",A173&amp;"|"&amp;G173)</f>
        <v/>
      </c>
      <c r="K173" s="19" t="n"/>
      <c r="L173" s="21">
        <f>IFERROR(IF(A173="","",IF(COUNTIF('Mapa de Endereços'!$F$6:$F$205,A173)=0,"NÃO CADASTRADO",IF(COUNTIF('Mapa de Endereços'!$F$6:$F$205,A173)&gt;1,"ENDEREÇO DUPLICADO",IF(INDEX('Mapa de Endereços'!$G$6:$G$205,MATCH(A173,'Mapa de Endereços'!$F$6:$F$205,0))="Sim","OK",IF(INDEX('Mapa de Endereços'!$G$6:$G$205,MATCH(A173,'Mapa de Endereços'!$F$6:$F$205,0))="Não","INATIVO","ATIVO INVÁLIDO"))))),"NÃO CADASTRADO")</f>
        <v/>
      </c>
      <c r="M173" s="21">
        <f>IF(AND(A173="",G173="",H173="",I173=""),"",IF(OR(L173&lt;&gt;"OK",G173="",NOT(ISNUMBER(I173))),"Não",IF(AND(I173&gt;0,I173=INT(I173),COUNTIFS($A$6:$A$505,A173,$G$6:$G$505,G173)=1),"Sim","Não")))</f>
        <v/>
      </c>
      <c r="N173" s="21">
        <f>IF(M173&lt;&gt;"Sim","",--(COUNTIFS($G$6:G173,G173,$M$6:M173,"Sim")=1))</f>
        <v/>
      </c>
      <c r="O173" s="18">
        <f>IF(G173="","",COUNTIFS($G$6:$G$505,G173,$M$6:$M$505,"Sim"))</f>
        <v/>
      </c>
      <c r="P173" s="21">
        <f>IF(AND(A173="",G173="",H173="",I173=""),"",IF(A173="","INFORME ENDEREÇO",IF(L173&lt;&gt;"OK",L173,IF(G173="","INFORME SKU",IF(I173="","INFORME QUANTIDADE",IF(NOT(ISNUMBER(I173)),"QUANTIDADE INVÁLIDA",IF(OR(I173&lt;=0,I173&lt;&gt;INT(I173)),"QUANTIDADE INVÁLIDA",IF(COUNTIFS($A$6:$A$505,A173,$G$6:$G$505,G173)&gt;1,"SKU/ENDEREÇO REPETIDO",IF(O173&gt;1,"SKU ESPALHADO","OK")))))))))</f>
        <v/>
      </c>
    </row>
    <row r="174">
      <c r="A174" s="20" t="n"/>
      <c r="B174" s="21">
        <f>IFERROR(IF(OR(A174="",L174&lt;&gt;"OK"),"",INDEX('Mapa de Endereços'!$A$6:$A$205,MATCH(A174,'Mapa de Endereços'!$F$6:$F$205,0))),"")</f>
        <v/>
      </c>
      <c r="C174" s="19">
        <f>IFERROR(IF(OR(A174="",L174&lt;&gt;"OK"),"",INDEX('Mapa de Endereços'!$B$6:$B$205,MATCH(A174,'Mapa de Endereços'!$F$6:$F$205,0))),"")</f>
        <v/>
      </c>
      <c r="D174" s="19">
        <f>IFERROR(IF(OR(A174="",L174&lt;&gt;"OK"),"",INDEX('Mapa de Endereços'!$C$6:$C$205,MATCH(A174,'Mapa de Endereços'!$F$6:$F$205,0))),"")</f>
        <v/>
      </c>
      <c r="E174" s="19">
        <f>IFERROR(IF(OR(A174="",L174&lt;&gt;"OK"),"",INDEX('Mapa de Endereços'!$D$6:$D$205,MATCH(A174,'Mapa de Endereços'!$F$6:$F$205,0))),"")</f>
        <v/>
      </c>
      <c r="F174" s="19">
        <f>IFERROR(IF(OR(A174="",L174&lt;&gt;"OK"),"",INDEX('Mapa de Endereços'!$E$6:$E$205,MATCH(A174,'Mapa de Endereços'!$F$6:$F$205,0))),"")</f>
        <v/>
      </c>
      <c r="G174" s="20" t="n"/>
      <c r="H174" s="20" t="n"/>
      <c r="I174" s="22" t="n"/>
      <c r="J174" s="21">
        <f>IF(OR(A174="",G174=""),"",A174&amp;"|"&amp;G174)</f>
        <v/>
      </c>
      <c r="K174" s="19" t="n"/>
      <c r="L174" s="21">
        <f>IFERROR(IF(A174="","",IF(COUNTIF('Mapa de Endereços'!$F$6:$F$205,A174)=0,"NÃO CADASTRADO",IF(COUNTIF('Mapa de Endereços'!$F$6:$F$205,A174)&gt;1,"ENDEREÇO DUPLICADO",IF(INDEX('Mapa de Endereços'!$G$6:$G$205,MATCH(A174,'Mapa de Endereços'!$F$6:$F$205,0))="Sim","OK",IF(INDEX('Mapa de Endereços'!$G$6:$G$205,MATCH(A174,'Mapa de Endereços'!$F$6:$F$205,0))="Não","INATIVO","ATIVO INVÁLIDO"))))),"NÃO CADASTRADO")</f>
        <v/>
      </c>
      <c r="M174" s="21">
        <f>IF(AND(A174="",G174="",H174="",I174=""),"",IF(OR(L174&lt;&gt;"OK",G174="",NOT(ISNUMBER(I174))),"Não",IF(AND(I174&gt;0,I174=INT(I174),COUNTIFS($A$6:$A$505,A174,$G$6:$G$505,G174)=1),"Sim","Não")))</f>
        <v/>
      </c>
      <c r="N174" s="21">
        <f>IF(M174&lt;&gt;"Sim","",--(COUNTIFS($G$6:G174,G174,$M$6:M174,"Sim")=1))</f>
        <v/>
      </c>
      <c r="O174" s="18">
        <f>IF(G174="","",COUNTIFS($G$6:$G$505,G174,$M$6:$M$505,"Sim"))</f>
        <v/>
      </c>
      <c r="P174" s="21">
        <f>IF(AND(A174="",G174="",H174="",I174=""),"",IF(A174="","INFORME ENDEREÇO",IF(L174&lt;&gt;"OK",L174,IF(G174="","INFORME SKU",IF(I174="","INFORME QUANTIDADE",IF(NOT(ISNUMBER(I174)),"QUANTIDADE INVÁLIDA",IF(OR(I174&lt;=0,I174&lt;&gt;INT(I174)),"QUANTIDADE INVÁLIDA",IF(COUNTIFS($A$6:$A$505,A174,$G$6:$G$505,G174)&gt;1,"SKU/ENDEREÇO REPETIDO",IF(O174&gt;1,"SKU ESPALHADO","OK")))))))))</f>
        <v/>
      </c>
    </row>
    <row r="175">
      <c r="A175" s="20" t="n"/>
      <c r="B175" s="21">
        <f>IFERROR(IF(OR(A175="",L175&lt;&gt;"OK"),"",INDEX('Mapa de Endereços'!$A$6:$A$205,MATCH(A175,'Mapa de Endereços'!$F$6:$F$205,0))),"")</f>
        <v/>
      </c>
      <c r="C175" s="19">
        <f>IFERROR(IF(OR(A175="",L175&lt;&gt;"OK"),"",INDEX('Mapa de Endereços'!$B$6:$B$205,MATCH(A175,'Mapa de Endereços'!$F$6:$F$205,0))),"")</f>
        <v/>
      </c>
      <c r="D175" s="19">
        <f>IFERROR(IF(OR(A175="",L175&lt;&gt;"OK"),"",INDEX('Mapa de Endereços'!$C$6:$C$205,MATCH(A175,'Mapa de Endereços'!$F$6:$F$205,0))),"")</f>
        <v/>
      </c>
      <c r="E175" s="19">
        <f>IFERROR(IF(OR(A175="",L175&lt;&gt;"OK"),"",INDEX('Mapa de Endereços'!$D$6:$D$205,MATCH(A175,'Mapa de Endereços'!$F$6:$F$205,0))),"")</f>
        <v/>
      </c>
      <c r="F175" s="19">
        <f>IFERROR(IF(OR(A175="",L175&lt;&gt;"OK"),"",INDEX('Mapa de Endereços'!$E$6:$E$205,MATCH(A175,'Mapa de Endereços'!$F$6:$F$205,0))),"")</f>
        <v/>
      </c>
      <c r="G175" s="20" t="n"/>
      <c r="H175" s="20" t="n"/>
      <c r="I175" s="22" t="n"/>
      <c r="J175" s="21">
        <f>IF(OR(A175="",G175=""),"",A175&amp;"|"&amp;G175)</f>
        <v/>
      </c>
      <c r="K175" s="19" t="n"/>
      <c r="L175" s="21">
        <f>IFERROR(IF(A175="","",IF(COUNTIF('Mapa de Endereços'!$F$6:$F$205,A175)=0,"NÃO CADASTRADO",IF(COUNTIF('Mapa de Endereços'!$F$6:$F$205,A175)&gt;1,"ENDEREÇO DUPLICADO",IF(INDEX('Mapa de Endereços'!$G$6:$G$205,MATCH(A175,'Mapa de Endereços'!$F$6:$F$205,0))="Sim","OK",IF(INDEX('Mapa de Endereços'!$G$6:$G$205,MATCH(A175,'Mapa de Endereços'!$F$6:$F$205,0))="Não","INATIVO","ATIVO INVÁLIDO"))))),"NÃO CADASTRADO")</f>
        <v/>
      </c>
      <c r="M175" s="21">
        <f>IF(AND(A175="",G175="",H175="",I175=""),"",IF(OR(L175&lt;&gt;"OK",G175="",NOT(ISNUMBER(I175))),"Não",IF(AND(I175&gt;0,I175=INT(I175),COUNTIFS($A$6:$A$505,A175,$G$6:$G$505,G175)=1),"Sim","Não")))</f>
        <v/>
      </c>
      <c r="N175" s="21">
        <f>IF(M175&lt;&gt;"Sim","",--(COUNTIFS($G$6:G175,G175,$M$6:M175,"Sim")=1))</f>
        <v/>
      </c>
      <c r="O175" s="18">
        <f>IF(G175="","",COUNTIFS($G$6:$G$505,G175,$M$6:$M$505,"Sim"))</f>
        <v/>
      </c>
      <c r="P175" s="21">
        <f>IF(AND(A175="",G175="",H175="",I175=""),"",IF(A175="","INFORME ENDEREÇO",IF(L175&lt;&gt;"OK",L175,IF(G175="","INFORME SKU",IF(I175="","INFORME QUANTIDADE",IF(NOT(ISNUMBER(I175)),"QUANTIDADE INVÁLIDA",IF(OR(I175&lt;=0,I175&lt;&gt;INT(I175)),"QUANTIDADE INVÁLIDA",IF(COUNTIFS($A$6:$A$505,A175,$G$6:$G$505,G175)&gt;1,"SKU/ENDEREÇO REPETIDO",IF(O175&gt;1,"SKU ESPALHADO","OK")))))))))</f>
        <v/>
      </c>
    </row>
    <row r="176">
      <c r="A176" s="20" t="n"/>
      <c r="B176" s="21">
        <f>IFERROR(IF(OR(A176="",L176&lt;&gt;"OK"),"",INDEX('Mapa de Endereços'!$A$6:$A$205,MATCH(A176,'Mapa de Endereços'!$F$6:$F$205,0))),"")</f>
        <v/>
      </c>
      <c r="C176" s="19">
        <f>IFERROR(IF(OR(A176="",L176&lt;&gt;"OK"),"",INDEX('Mapa de Endereços'!$B$6:$B$205,MATCH(A176,'Mapa de Endereços'!$F$6:$F$205,0))),"")</f>
        <v/>
      </c>
      <c r="D176" s="19">
        <f>IFERROR(IF(OR(A176="",L176&lt;&gt;"OK"),"",INDEX('Mapa de Endereços'!$C$6:$C$205,MATCH(A176,'Mapa de Endereços'!$F$6:$F$205,0))),"")</f>
        <v/>
      </c>
      <c r="E176" s="19">
        <f>IFERROR(IF(OR(A176="",L176&lt;&gt;"OK"),"",INDEX('Mapa de Endereços'!$D$6:$D$205,MATCH(A176,'Mapa de Endereços'!$F$6:$F$205,0))),"")</f>
        <v/>
      </c>
      <c r="F176" s="19">
        <f>IFERROR(IF(OR(A176="",L176&lt;&gt;"OK"),"",INDEX('Mapa de Endereços'!$E$6:$E$205,MATCH(A176,'Mapa de Endereços'!$F$6:$F$205,0))),"")</f>
        <v/>
      </c>
      <c r="G176" s="20" t="n"/>
      <c r="H176" s="20" t="n"/>
      <c r="I176" s="22" t="n"/>
      <c r="J176" s="21">
        <f>IF(OR(A176="",G176=""),"",A176&amp;"|"&amp;G176)</f>
        <v/>
      </c>
      <c r="K176" s="19" t="n"/>
      <c r="L176" s="21">
        <f>IFERROR(IF(A176="","",IF(COUNTIF('Mapa de Endereços'!$F$6:$F$205,A176)=0,"NÃO CADASTRADO",IF(COUNTIF('Mapa de Endereços'!$F$6:$F$205,A176)&gt;1,"ENDEREÇO DUPLICADO",IF(INDEX('Mapa de Endereços'!$G$6:$G$205,MATCH(A176,'Mapa de Endereços'!$F$6:$F$205,0))="Sim","OK",IF(INDEX('Mapa de Endereços'!$G$6:$G$205,MATCH(A176,'Mapa de Endereços'!$F$6:$F$205,0))="Não","INATIVO","ATIVO INVÁLIDO"))))),"NÃO CADASTRADO")</f>
        <v/>
      </c>
      <c r="M176" s="21">
        <f>IF(AND(A176="",G176="",H176="",I176=""),"",IF(OR(L176&lt;&gt;"OK",G176="",NOT(ISNUMBER(I176))),"Não",IF(AND(I176&gt;0,I176=INT(I176),COUNTIFS($A$6:$A$505,A176,$G$6:$G$505,G176)=1),"Sim","Não")))</f>
        <v/>
      </c>
      <c r="N176" s="21">
        <f>IF(M176&lt;&gt;"Sim","",--(COUNTIFS($G$6:G176,G176,$M$6:M176,"Sim")=1))</f>
        <v/>
      </c>
      <c r="O176" s="18">
        <f>IF(G176="","",COUNTIFS($G$6:$G$505,G176,$M$6:$M$505,"Sim"))</f>
        <v/>
      </c>
      <c r="P176" s="21">
        <f>IF(AND(A176="",G176="",H176="",I176=""),"",IF(A176="","INFORME ENDEREÇO",IF(L176&lt;&gt;"OK",L176,IF(G176="","INFORME SKU",IF(I176="","INFORME QUANTIDADE",IF(NOT(ISNUMBER(I176)),"QUANTIDADE INVÁLIDA",IF(OR(I176&lt;=0,I176&lt;&gt;INT(I176)),"QUANTIDADE INVÁLIDA",IF(COUNTIFS($A$6:$A$505,A176,$G$6:$G$505,G176)&gt;1,"SKU/ENDEREÇO REPETIDO",IF(O176&gt;1,"SKU ESPALHADO","OK")))))))))</f>
        <v/>
      </c>
    </row>
    <row r="177">
      <c r="A177" s="20" t="n"/>
      <c r="B177" s="21">
        <f>IFERROR(IF(OR(A177="",L177&lt;&gt;"OK"),"",INDEX('Mapa de Endereços'!$A$6:$A$205,MATCH(A177,'Mapa de Endereços'!$F$6:$F$205,0))),"")</f>
        <v/>
      </c>
      <c r="C177" s="19">
        <f>IFERROR(IF(OR(A177="",L177&lt;&gt;"OK"),"",INDEX('Mapa de Endereços'!$B$6:$B$205,MATCH(A177,'Mapa de Endereços'!$F$6:$F$205,0))),"")</f>
        <v/>
      </c>
      <c r="D177" s="19">
        <f>IFERROR(IF(OR(A177="",L177&lt;&gt;"OK"),"",INDEX('Mapa de Endereços'!$C$6:$C$205,MATCH(A177,'Mapa de Endereços'!$F$6:$F$205,0))),"")</f>
        <v/>
      </c>
      <c r="E177" s="19">
        <f>IFERROR(IF(OR(A177="",L177&lt;&gt;"OK"),"",INDEX('Mapa de Endereços'!$D$6:$D$205,MATCH(A177,'Mapa de Endereços'!$F$6:$F$205,0))),"")</f>
        <v/>
      </c>
      <c r="F177" s="19">
        <f>IFERROR(IF(OR(A177="",L177&lt;&gt;"OK"),"",INDEX('Mapa de Endereços'!$E$6:$E$205,MATCH(A177,'Mapa de Endereços'!$F$6:$F$205,0))),"")</f>
        <v/>
      </c>
      <c r="G177" s="20" t="n"/>
      <c r="H177" s="20" t="n"/>
      <c r="I177" s="22" t="n"/>
      <c r="J177" s="21">
        <f>IF(OR(A177="",G177=""),"",A177&amp;"|"&amp;G177)</f>
        <v/>
      </c>
      <c r="K177" s="19" t="n"/>
      <c r="L177" s="21">
        <f>IFERROR(IF(A177="","",IF(COUNTIF('Mapa de Endereços'!$F$6:$F$205,A177)=0,"NÃO CADASTRADO",IF(COUNTIF('Mapa de Endereços'!$F$6:$F$205,A177)&gt;1,"ENDEREÇO DUPLICADO",IF(INDEX('Mapa de Endereços'!$G$6:$G$205,MATCH(A177,'Mapa de Endereços'!$F$6:$F$205,0))="Sim","OK",IF(INDEX('Mapa de Endereços'!$G$6:$G$205,MATCH(A177,'Mapa de Endereços'!$F$6:$F$205,0))="Não","INATIVO","ATIVO INVÁLIDO"))))),"NÃO CADASTRADO")</f>
        <v/>
      </c>
      <c r="M177" s="21">
        <f>IF(AND(A177="",G177="",H177="",I177=""),"",IF(OR(L177&lt;&gt;"OK",G177="",NOT(ISNUMBER(I177))),"Não",IF(AND(I177&gt;0,I177=INT(I177),COUNTIFS($A$6:$A$505,A177,$G$6:$G$505,G177)=1),"Sim","Não")))</f>
        <v/>
      </c>
      <c r="N177" s="21">
        <f>IF(M177&lt;&gt;"Sim","",--(COUNTIFS($G$6:G177,G177,$M$6:M177,"Sim")=1))</f>
        <v/>
      </c>
      <c r="O177" s="18">
        <f>IF(G177="","",COUNTIFS($G$6:$G$505,G177,$M$6:$M$505,"Sim"))</f>
        <v/>
      </c>
      <c r="P177" s="21">
        <f>IF(AND(A177="",G177="",H177="",I177=""),"",IF(A177="","INFORME ENDEREÇO",IF(L177&lt;&gt;"OK",L177,IF(G177="","INFORME SKU",IF(I177="","INFORME QUANTIDADE",IF(NOT(ISNUMBER(I177)),"QUANTIDADE INVÁLIDA",IF(OR(I177&lt;=0,I177&lt;&gt;INT(I177)),"QUANTIDADE INVÁLIDA",IF(COUNTIFS($A$6:$A$505,A177,$G$6:$G$505,G177)&gt;1,"SKU/ENDEREÇO REPETIDO",IF(O177&gt;1,"SKU ESPALHADO","OK")))))))))</f>
        <v/>
      </c>
    </row>
    <row r="178">
      <c r="A178" s="20" t="n"/>
      <c r="B178" s="21">
        <f>IFERROR(IF(OR(A178="",L178&lt;&gt;"OK"),"",INDEX('Mapa de Endereços'!$A$6:$A$205,MATCH(A178,'Mapa de Endereços'!$F$6:$F$205,0))),"")</f>
        <v/>
      </c>
      <c r="C178" s="19">
        <f>IFERROR(IF(OR(A178="",L178&lt;&gt;"OK"),"",INDEX('Mapa de Endereços'!$B$6:$B$205,MATCH(A178,'Mapa de Endereços'!$F$6:$F$205,0))),"")</f>
        <v/>
      </c>
      <c r="D178" s="19">
        <f>IFERROR(IF(OR(A178="",L178&lt;&gt;"OK"),"",INDEX('Mapa de Endereços'!$C$6:$C$205,MATCH(A178,'Mapa de Endereços'!$F$6:$F$205,0))),"")</f>
        <v/>
      </c>
      <c r="E178" s="19">
        <f>IFERROR(IF(OR(A178="",L178&lt;&gt;"OK"),"",INDEX('Mapa de Endereços'!$D$6:$D$205,MATCH(A178,'Mapa de Endereços'!$F$6:$F$205,0))),"")</f>
        <v/>
      </c>
      <c r="F178" s="19">
        <f>IFERROR(IF(OR(A178="",L178&lt;&gt;"OK"),"",INDEX('Mapa de Endereços'!$E$6:$E$205,MATCH(A178,'Mapa de Endereços'!$F$6:$F$205,0))),"")</f>
        <v/>
      </c>
      <c r="G178" s="20" t="n"/>
      <c r="H178" s="20" t="n"/>
      <c r="I178" s="22" t="n"/>
      <c r="J178" s="21">
        <f>IF(OR(A178="",G178=""),"",A178&amp;"|"&amp;G178)</f>
        <v/>
      </c>
      <c r="K178" s="19" t="n"/>
      <c r="L178" s="21">
        <f>IFERROR(IF(A178="","",IF(COUNTIF('Mapa de Endereços'!$F$6:$F$205,A178)=0,"NÃO CADASTRADO",IF(COUNTIF('Mapa de Endereços'!$F$6:$F$205,A178)&gt;1,"ENDEREÇO DUPLICADO",IF(INDEX('Mapa de Endereços'!$G$6:$G$205,MATCH(A178,'Mapa de Endereços'!$F$6:$F$205,0))="Sim","OK",IF(INDEX('Mapa de Endereços'!$G$6:$G$205,MATCH(A178,'Mapa de Endereços'!$F$6:$F$205,0))="Não","INATIVO","ATIVO INVÁLIDO"))))),"NÃO CADASTRADO")</f>
        <v/>
      </c>
      <c r="M178" s="21">
        <f>IF(AND(A178="",G178="",H178="",I178=""),"",IF(OR(L178&lt;&gt;"OK",G178="",NOT(ISNUMBER(I178))),"Não",IF(AND(I178&gt;0,I178=INT(I178),COUNTIFS($A$6:$A$505,A178,$G$6:$G$505,G178)=1),"Sim","Não")))</f>
        <v/>
      </c>
      <c r="N178" s="21">
        <f>IF(M178&lt;&gt;"Sim","",--(COUNTIFS($G$6:G178,G178,$M$6:M178,"Sim")=1))</f>
        <v/>
      </c>
      <c r="O178" s="18">
        <f>IF(G178="","",COUNTIFS($G$6:$G$505,G178,$M$6:$M$505,"Sim"))</f>
        <v/>
      </c>
      <c r="P178" s="21">
        <f>IF(AND(A178="",G178="",H178="",I178=""),"",IF(A178="","INFORME ENDEREÇO",IF(L178&lt;&gt;"OK",L178,IF(G178="","INFORME SKU",IF(I178="","INFORME QUANTIDADE",IF(NOT(ISNUMBER(I178)),"QUANTIDADE INVÁLIDA",IF(OR(I178&lt;=0,I178&lt;&gt;INT(I178)),"QUANTIDADE INVÁLIDA",IF(COUNTIFS($A$6:$A$505,A178,$G$6:$G$505,G178)&gt;1,"SKU/ENDEREÇO REPETIDO",IF(O178&gt;1,"SKU ESPALHADO","OK")))))))))</f>
        <v/>
      </c>
    </row>
    <row r="179">
      <c r="A179" s="20" t="n"/>
      <c r="B179" s="21">
        <f>IFERROR(IF(OR(A179="",L179&lt;&gt;"OK"),"",INDEX('Mapa de Endereços'!$A$6:$A$205,MATCH(A179,'Mapa de Endereços'!$F$6:$F$205,0))),"")</f>
        <v/>
      </c>
      <c r="C179" s="19">
        <f>IFERROR(IF(OR(A179="",L179&lt;&gt;"OK"),"",INDEX('Mapa de Endereços'!$B$6:$B$205,MATCH(A179,'Mapa de Endereços'!$F$6:$F$205,0))),"")</f>
        <v/>
      </c>
      <c r="D179" s="19">
        <f>IFERROR(IF(OR(A179="",L179&lt;&gt;"OK"),"",INDEX('Mapa de Endereços'!$C$6:$C$205,MATCH(A179,'Mapa de Endereços'!$F$6:$F$205,0))),"")</f>
        <v/>
      </c>
      <c r="E179" s="19">
        <f>IFERROR(IF(OR(A179="",L179&lt;&gt;"OK"),"",INDEX('Mapa de Endereços'!$D$6:$D$205,MATCH(A179,'Mapa de Endereços'!$F$6:$F$205,0))),"")</f>
        <v/>
      </c>
      <c r="F179" s="19">
        <f>IFERROR(IF(OR(A179="",L179&lt;&gt;"OK"),"",INDEX('Mapa de Endereços'!$E$6:$E$205,MATCH(A179,'Mapa de Endereços'!$F$6:$F$205,0))),"")</f>
        <v/>
      </c>
      <c r="G179" s="20" t="n"/>
      <c r="H179" s="20" t="n"/>
      <c r="I179" s="22" t="n"/>
      <c r="J179" s="21">
        <f>IF(OR(A179="",G179=""),"",A179&amp;"|"&amp;G179)</f>
        <v/>
      </c>
      <c r="K179" s="19" t="n"/>
      <c r="L179" s="21">
        <f>IFERROR(IF(A179="","",IF(COUNTIF('Mapa de Endereços'!$F$6:$F$205,A179)=0,"NÃO CADASTRADO",IF(COUNTIF('Mapa de Endereços'!$F$6:$F$205,A179)&gt;1,"ENDEREÇO DUPLICADO",IF(INDEX('Mapa de Endereços'!$G$6:$G$205,MATCH(A179,'Mapa de Endereços'!$F$6:$F$205,0))="Sim","OK",IF(INDEX('Mapa de Endereços'!$G$6:$G$205,MATCH(A179,'Mapa de Endereços'!$F$6:$F$205,0))="Não","INATIVO","ATIVO INVÁLIDO"))))),"NÃO CADASTRADO")</f>
        <v/>
      </c>
      <c r="M179" s="21">
        <f>IF(AND(A179="",G179="",H179="",I179=""),"",IF(OR(L179&lt;&gt;"OK",G179="",NOT(ISNUMBER(I179))),"Não",IF(AND(I179&gt;0,I179=INT(I179),COUNTIFS($A$6:$A$505,A179,$G$6:$G$505,G179)=1),"Sim","Não")))</f>
        <v/>
      </c>
      <c r="N179" s="21">
        <f>IF(M179&lt;&gt;"Sim","",--(COUNTIFS($G$6:G179,G179,$M$6:M179,"Sim")=1))</f>
        <v/>
      </c>
      <c r="O179" s="18">
        <f>IF(G179="","",COUNTIFS($G$6:$G$505,G179,$M$6:$M$505,"Sim"))</f>
        <v/>
      </c>
      <c r="P179" s="21">
        <f>IF(AND(A179="",G179="",H179="",I179=""),"",IF(A179="","INFORME ENDEREÇO",IF(L179&lt;&gt;"OK",L179,IF(G179="","INFORME SKU",IF(I179="","INFORME QUANTIDADE",IF(NOT(ISNUMBER(I179)),"QUANTIDADE INVÁLIDA",IF(OR(I179&lt;=0,I179&lt;&gt;INT(I179)),"QUANTIDADE INVÁLIDA",IF(COUNTIFS($A$6:$A$505,A179,$G$6:$G$505,G179)&gt;1,"SKU/ENDEREÇO REPETIDO",IF(O179&gt;1,"SKU ESPALHADO","OK")))))))))</f>
        <v/>
      </c>
    </row>
    <row r="180">
      <c r="A180" s="20" t="n"/>
      <c r="B180" s="21">
        <f>IFERROR(IF(OR(A180="",L180&lt;&gt;"OK"),"",INDEX('Mapa de Endereços'!$A$6:$A$205,MATCH(A180,'Mapa de Endereços'!$F$6:$F$205,0))),"")</f>
        <v/>
      </c>
      <c r="C180" s="19">
        <f>IFERROR(IF(OR(A180="",L180&lt;&gt;"OK"),"",INDEX('Mapa de Endereços'!$B$6:$B$205,MATCH(A180,'Mapa de Endereços'!$F$6:$F$205,0))),"")</f>
        <v/>
      </c>
      <c r="D180" s="19">
        <f>IFERROR(IF(OR(A180="",L180&lt;&gt;"OK"),"",INDEX('Mapa de Endereços'!$C$6:$C$205,MATCH(A180,'Mapa de Endereços'!$F$6:$F$205,0))),"")</f>
        <v/>
      </c>
      <c r="E180" s="19">
        <f>IFERROR(IF(OR(A180="",L180&lt;&gt;"OK"),"",INDEX('Mapa de Endereços'!$D$6:$D$205,MATCH(A180,'Mapa de Endereços'!$F$6:$F$205,0))),"")</f>
        <v/>
      </c>
      <c r="F180" s="19">
        <f>IFERROR(IF(OR(A180="",L180&lt;&gt;"OK"),"",INDEX('Mapa de Endereços'!$E$6:$E$205,MATCH(A180,'Mapa de Endereços'!$F$6:$F$205,0))),"")</f>
        <v/>
      </c>
      <c r="G180" s="20" t="n"/>
      <c r="H180" s="20" t="n"/>
      <c r="I180" s="22" t="n"/>
      <c r="J180" s="21">
        <f>IF(OR(A180="",G180=""),"",A180&amp;"|"&amp;G180)</f>
        <v/>
      </c>
      <c r="K180" s="19" t="n"/>
      <c r="L180" s="21">
        <f>IFERROR(IF(A180="","",IF(COUNTIF('Mapa de Endereços'!$F$6:$F$205,A180)=0,"NÃO CADASTRADO",IF(COUNTIF('Mapa de Endereços'!$F$6:$F$205,A180)&gt;1,"ENDEREÇO DUPLICADO",IF(INDEX('Mapa de Endereços'!$G$6:$G$205,MATCH(A180,'Mapa de Endereços'!$F$6:$F$205,0))="Sim","OK",IF(INDEX('Mapa de Endereços'!$G$6:$G$205,MATCH(A180,'Mapa de Endereços'!$F$6:$F$205,0))="Não","INATIVO","ATIVO INVÁLIDO"))))),"NÃO CADASTRADO")</f>
        <v/>
      </c>
      <c r="M180" s="21">
        <f>IF(AND(A180="",G180="",H180="",I180=""),"",IF(OR(L180&lt;&gt;"OK",G180="",NOT(ISNUMBER(I180))),"Não",IF(AND(I180&gt;0,I180=INT(I180),COUNTIFS($A$6:$A$505,A180,$G$6:$G$505,G180)=1),"Sim","Não")))</f>
        <v/>
      </c>
      <c r="N180" s="21">
        <f>IF(M180&lt;&gt;"Sim","",--(COUNTIFS($G$6:G180,G180,$M$6:M180,"Sim")=1))</f>
        <v/>
      </c>
      <c r="O180" s="18">
        <f>IF(G180="","",COUNTIFS($G$6:$G$505,G180,$M$6:$M$505,"Sim"))</f>
        <v/>
      </c>
      <c r="P180" s="21">
        <f>IF(AND(A180="",G180="",H180="",I180=""),"",IF(A180="","INFORME ENDEREÇO",IF(L180&lt;&gt;"OK",L180,IF(G180="","INFORME SKU",IF(I180="","INFORME QUANTIDADE",IF(NOT(ISNUMBER(I180)),"QUANTIDADE INVÁLIDA",IF(OR(I180&lt;=0,I180&lt;&gt;INT(I180)),"QUANTIDADE INVÁLIDA",IF(COUNTIFS($A$6:$A$505,A180,$G$6:$G$505,G180)&gt;1,"SKU/ENDEREÇO REPETIDO",IF(O180&gt;1,"SKU ESPALHADO","OK")))))))))</f>
        <v/>
      </c>
    </row>
    <row r="181">
      <c r="A181" s="20" t="n"/>
      <c r="B181" s="21">
        <f>IFERROR(IF(OR(A181="",L181&lt;&gt;"OK"),"",INDEX('Mapa de Endereços'!$A$6:$A$205,MATCH(A181,'Mapa de Endereços'!$F$6:$F$205,0))),"")</f>
        <v/>
      </c>
      <c r="C181" s="19">
        <f>IFERROR(IF(OR(A181="",L181&lt;&gt;"OK"),"",INDEX('Mapa de Endereços'!$B$6:$B$205,MATCH(A181,'Mapa de Endereços'!$F$6:$F$205,0))),"")</f>
        <v/>
      </c>
      <c r="D181" s="19">
        <f>IFERROR(IF(OR(A181="",L181&lt;&gt;"OK"),"",INDEX('Mapa de Endereços'!$C$6:$C$205,MATCH(A181,'Mapa de Endereços'!$F$6:$F$205,0))),"")</f>
        <v/>
      </c>
      <c r="E181" s="19">
        <f>IFERROR(IF(OR(A181="",L181&lt;&gt;"OK"),"",INDEX('Mapa de Endereços'!$D$6:$D$205,MATCH(A181,'Mapa de Endereços'!$F$6:$F$205,0))),"")</f>
        <v/>
      </c>
      <c r="F181" s="19">
        <f>IFERROR(IF(OR(A181="",L181&lt;&gt;"OK"),"",INDEX('Mapa de Endereços'!$E$6:$E$205,MATCH(A181,'Mapa de Endereços'!$F$6:$F$205,0))),"")</f>
        <v/>
      </c>
      <c r="G181" s="20" t="n"/>
      <c r="H181" s="20" t="n"/>
      <c r="I181" s="22" t="n"/>
      <c r="J181" s="21">
        <f>IF(OR(A181="",G181=""),"",A181&amp;"|"&amp;G181)</f>
        <v/>
      </c>
      <c r="K181" s="19" t="n"/>
      <c r="L181" s="21">
        <f>IFERROR(IF(A181="","",IF(COUNTIF('Mapa de Endereços'!$F$6:$F$205,A181)=0,"NÃO CADASTRADO",IF(COUNTIF('Mapa de Endereços'!$F$6:$F$205,A181)&gt;1,"ENDEREÇO DUPLICADO",IF(INDEX('Mapa de Endereços'!$G$6:$G$205,MATCH(A181,'Mapa de Endereços'!$F$6:$F$205,0))="Sim","OK",IF(INDEX('Mapa de Endereços'!$G$6:$G$205,MATCH(A181,'Mapa de Endereços'!$F$6:$F$205,0))="Não","INATIVO","ATIVO INVÁLIDO"))))),"NÃO CADASTRADO")</f>
        <v/>
      </c>
      <c r="M181" s="21">
        <f>IF(AND(A181="",G181="",H181="",I181=""),"",IF(OR(L181&lt;&gt;"OK",G181="",NOT(ISNUMBER(I181))),"Não",IF(AND(I181&gt;0,I181=INT(I181),COUNTIFS($A$6:$A$505,A181,$G$6:$G$505,G181)=1),"Sim","Não")))</f>
        <v/>
      </c>
      <c r="N181" s="21">
        <f>IF(M181&lt;&gt;"Sim","",--(COUNTIFS($G$6:G181,G181,$M$6:M181,"Sim")=1))</f>
        <v/>
      </c>
      <c r="O181" s="18">
        <f>IF(G181="","",COUNTIFS($G$6:$G$505,G181,$M$6:$M$505,"Sim"))</f>
        <v/>
      </c>
      <c r="P181" s="21">
        <f>IF(AND(A181="",G181="",H181="",I181=""),"",IF(A181="","INFORME ENDEREÇO",IF(L181&lt;&gt;"OK",L181,IF(G181="","INFORME SKU",IF(I181="","INFORME QUANTIDADE",IF(NOT(ISNUMBER(I181)),"QUANTIDADE INVÁLIDA",IF(OR(I181&lt;=0,I181&lt;&gt;INT(I181)),"QUANTIDADE INVÁLIDA",IF(COUNTIFS($A$6:$A$505,A181,$G$6:$G$505,G181)&gt;1,"SKU/ENDEREÇO REPETIDO",IF(O181&gt;1,"SKU ESPALHADO","OK")))))))))</f>
        <v/>
      </c>
    </row>
    <row r="182">
      <c r="A182" s="20" t="n"/>
      <c r="B182" s="21">
        <f>IFERROR(IF(OR(A182="",L182&lt;&gt;"OK"),"",INDEX('Mapa de Endereços'!$A$6:$A$205,MATCH(A182,'Mapa de Endereços'!$F$6:$F$205,0))),"")</f>
        <v/>
      </c>
      <c r="C182" s="19">
        <f>IFERROR(IF(OR(A182="",L182&lt;&gt;"OK"),"",INDEX('Mapa de Endereços'!$B$6:$B$205,MATCH(A182,'Mapa de Endereços'!$F$6:$F$205,0))),"")</f>
        <v/>
      </c>
      <c r="D182" s="19">
        <f>IFERROR(IF(OR(A182="",L182&lt;&gt;"OK"),"",INDEX('Mapa de Endereços'!$C$6:$C$205,MATCH(A182,'Mapa de Endereços'!$F$6:$F$205,0))),"")</f>
        <v/>
      </c>
      <c r="E182" s="19">
        <f>IFERROR(IF(OR(A182="",L182&lt;&gt;"OK"),"",INDEX('Mapa de Endereços'!$D$6:$D$205,MATCH(A182,'Mapa de Endereços'!$F$6:$F$205,0))),"")</f>
        <v/>
      </c>
      <c r="F182" s="19">
        <f>IFERROR(IF(OR(A182="",L182&lt;&gt;"OK"),"",INDEX('Mapa de Endereços'!$E$6:$E$205,MATCH(A182,'Mapa de Endereços'!$F$6:$F$205,0))),"")</f>
        <v/>
      </c>
      <c r="G182" s="20" t="n"/>
      <c r="H182" s="20" t="n"/>
      <c r="I182" s="22" t="n"/>
      <c r="J182" s="21">
        <f>IF(OR(A182="",G182=""),"",A182&amp;"|"&amp;G182)</f>
        <v/>
      </c>
      <c r="K182" s="19" t="n"/>
      <c r="L182" s="21">
        <f>IFERROR(IF(A182="","",IF(COUNTIF('Mapa de Endereços'!$F$6:$F$205,A182)=0,"NÃO CADASTRADO",IF(COUNTIF('Mapa de Endereços'!$F$6:$F$205,A182)&gt;1,"ENDEREÇO DUPLICADO",IF(INDEX('Mapa de Endereços'!$G$6:$G$205,MATCH(A182,'Mapa de Endereços'!$F$6:$F$205,0))="Sim","OK",IF(INDEX('Mapa de Endereços'!$G$6:$G$205,MATCH(A182,'Mapa de Endereços'!$F$6:$F$205,0))="Não","INATIVO","ATIVO INVÁLIDO"))))),"NÃO CADASTRADO")</f>
        <v/>
      </c>
      <c r="M182" s="21">
        <f>IF(AND(A182="",G182="",H182="",I182=""),"",IF(OR(L182&lt;&gt;"OK",G182="",NOT(ISNUMBER(I182))),"Não",IF(AND(I182&gt;0,I182=INT(I182),COUNTIFS($A$6:$A$505,A182,$G$6:$G$505,G182)=1),"Sim","Não")))</f>
        <v/>
      </c>
      <c r="N182" s="21">
        <f>IF(M182&lt;&gt;"Sim","",--(COUNTIFS($G$6:G182,G182,$M$6:M182,"Sim")=1))</f>
        <v/>
      </c>
      <c r="O182" s="18">
        <f>IF(G182="","",COUNTIFS($G$6:$G$505,G182,$M$6:$M$505,"Sim"))</f>
        <v/>
      </c>
      <c r="P182" s="21">
        <f>IF(AND(A182="",G182="",H182="",I182=""),"",IF(A182="","INFORME ENDEREÇO",IF(L182&lt;&gt;"OK",L182,IF(G182="","INFORME SKU",IF(I182="","INFORME QUANTIDADE",IF(NOT(ISNUMBER(I182)),"QUANTIDADE INVÁLIDA",IF(OR(I182&lt;=0,I182&lt;&gt;INT(I182)),"QUANTIDADE INVÁLIDA",IF(COUNTIFS($A$6:$A$505,A182,$G$6:$G$505,G182)&gt;1,"SKU/ENDEREÇO REPETIDO",IF(O182&gt;1,"SKU ESPALHADO","OK")))))))))</f>
        <v/>
      </c>
    </row>
    <row r="183">
      <c r="A183" s="20" t="n"/>
      <c r="B183" s="21">
        <f>IFERROR(IF(OR(A183="",L183&lt;&gt;"OK"),"",INDEX('Mapa de Endereços'!$A$6:$A$205,MATCH(A183,'Mapa de Endereços'!$F$6:$F$205,0))),"")</f>
        <v/>
      </c>
      <c r="C183" s="19">
        <f>IFERROR(IF(OR(A183="",L183&lt;&gt;"OK"),"",INDEX('Mapa de Endereços'!$B$6:$B$205,MATCH(A183,'Mapa de Endereços'!$F$6:$F$205,0))),"")</f>
        <v/>
      </c>
      <c r="D183" s="19">
        <f>IFERROR(IF(OR(A183="",L183&lt;&gt;"OK"),"",INDEX('Mapa de Endereços'!$C$6:$C$205,MATCH(A183,'Mapa de Endereços'!$F$6:$F$205,0))),"")</f>
        <v/>
      </c>
      <c r="E183" s="19">
        <f>IFERROR(IF(OR(A183="",L183&lt;&gt;"OK"),"",INDEX('Mapa de Endereços'!$D$6:$D$205,MATCH(A183,'Mapa de Endereços'!$F$6:$F$205,0))),"")</f>
        <v/>
      </c>
      <c r="F183" s="19">
        <f>IFERROR(IF(OR(A183="",L183&lt;&gt;"OK"),"",INDEX('Mapa de Endereços'!$E$6:$E$205,MATCH(A183,'Mapa de Endereços'!$F$6:$F$205,0))),"")</f>
        <v/>
      </c>
      <c r="G183" s="20" t="n"/>
      <c r="H183" s="20" t="n"/>
      <c r="I183" s="22" t="n"/>
      <c r="J183" s="21">
        <f>IF(OR(A183="",G183=""),"",A183&amp;"|"&amp;G183)</f>
        <v/>
      </c>
      <c r="K183" s="19" t="n"/>
      <c r="L183" s="21">
        <f>IFERROR(IF(A183="","",IF(COUNTIF('Mapa de Endereços'!$F$6:$F$205,A183)=0,"NÃO CADASTRADO",IF(COUNTIF('Mapa de Endereços'!$F$6:$F$205,A183)&gt;1,"ENDEREÇO DUPLICADO",IF(INDEX('Mapa de Endereços'!$G$6:$G$205,MATCH(A183,'Mapa de Endereços'!$F$6:$F$205,0))="Sim","OK",IF(INDEX('Mapa de Endereços'!$G$6:$G$205,MATCH(A183,'Mapa de Endereços'!$F$6:$F$205,0))="Não","INATIVO","ATIVO INVÁLIDO"))))),"NÃO CADASTRADO")</f>
        <v/>
      </c>
      <c r="M183" s="21">
        <f>IF(AND(A183="",G183="",H183="",I183=""),"",IF(OR(L183&lt;&gt;"OK",G183="",NOT(ISNUMBER(I183))),"Não",IF(AND(I183&gt;0,I183=INT(I183),COUNTIFS($A$6:$A$505,A183,$G$6:$G$505,G183)=1),"Sim","Não")))</f>
        <v/>
      </c>
      <c r="N183" s="21">
        <f>IF(M183&lt;&gt;"Sim","",--(COUNTIFS($G$6:G183,G183,$M$6:M183,"Sim")=1))</f>
        <v/>
      </c>
      <c r="O183" s="18">
        <f>IF(G183="","",COUNTIFS($G$6:$G$505,G183,$M$6:$M$505,"Sim"))</f>
        <v/>
      </c>
      <c r="P183" s="21">
        <f>IF(AND(A183="",G183="",H183="",I183=""),"",IF(A183="","INFORME ENDEREÇO",IF(L183&lt;&gt;"OK",L183,IF(G183="","INFORME SKU",IF(I183="","INFORME QUANTIDADE",IF(NOT(ISNUMBER(I183)),"QUANTIDADE INVÁLIDA",IF(OR(I183&lt;=0,I183&lt;&gt;INT(I183)),"QUANTIDADE INVÁLIDA",IF(COUNTIFS($A$6:$A$505,A183,$G$6:$G$505,G183)&gt;1,"SKU/ENDEREÇO REPETIDO",IF(O183&gt;1,"SKU ESPALHADO","OK")))))))))</f>
        <v/>
      </c>
    </row>
    <row r="184">
      <c r="A184" s="20" t="n"/>
      <c r="B184" s="21">
        <f>IFERROR(IF(OR(A184="",L184&lt;&gt;"OK"),"",INDEX('Mapa de Endereços'!$A$6:$A$205,MATCH(A184,'Mapa de Endereços'!$F$6:$F$205,0))),"")</f>
        <v/>
      </c>
      <c r="C184" s="19">
        <f>IFERROR(IF(OR(A184="",L184&lt;&gt;"OK"),"",INDEX('Mapa de Endereços'!$B$6:$B$205,MATCH(A184,'Mapa de Endereços'!$F$6:$F$205,0))),"")</f>
        <v/>
      </c>
      <c r="D184" s="19">
        <f>IFERROR(IF(OR(A184="",L184&lt;&gt;"OK"),"",INDEX('Mapa de Endereços'!$C$6:$C$205,MATCH(A184,'Mapa de Endereços'!$F$6:$F$205,0))),"")</f>
        <v/>
      </c>
      <c r="E184" s="19">
        <f>IFERROR(IF(OR(A184="",L184&lt;&gt;"OK"),"",INDEX('Mapa de Endereços'!$D$6:$D$205,MATCH(A184,'Mapa de Endereços'!$F$6:$F$205,0))),"")</f>
        <v/>
      </c>
      <c r="F184" s="19">
        <f>IFERROR(IF(OR(A184="",L184&lt;&gt;"OK"),"",INDEX('Mapa de Endereços'!$E$6:$E$205,MATCH(A184,'Mapa de Endereços'!$F$6:$F$205,0))),"")</f>
        <v/>
      </c>
      <c r="G184" s="20" t="n"/>
      <c r="H184" s="20" t="n"/>
      <c r="I184" s="22" t="n"/>
      <c r="J184" s="21">
        <f>IF(OR(A184="",G184=""),"",A184&amp;"|"&amp;G184)</f>
        <v/>
      </c>
      <c r="K184" s="19" t="n"/>
      <c r="L184" s="21">
        <f>IFERROR(IF(A184="","",IF(COUNTIF('Mapa de Endereços'!$F$6:$F$205,A184)=0,"NÃO CADASTRADO",IF(COUNTIF('Mapa de Endereços'!$F$6:$F$205,A184)&gt;1,"ENDEREÇO DUPLICADO",IF(INDEX('Mapa de Endereços'!$G$6:$G$205,MATCH(A184,'Mapa de Endereços'!$F$6:$F$205,0))="Sim","OK",IF(INDEX('Mapa de Endereços'!$G$6:$G$205,MATCH(A184,'Mapa de Endereços'!$F$6:$F$205,0))="Não","INATIVO","ATIVO INVÁLIDO"))))),"NÃO CADASTRADO")</f>
        <v/>
      </c>
      <c r="M184" s="21">
        <f>IF(AND(A184="",G184="",H184="",I184=""),"",IF(OR(L184&lt;&gt;"OK",G184="",NOT(ISNUMBER(I184))),"Não",IF(AND(I184&gt;0,I184=INT(I184),COUNTIFS($A$6:$A$505,A184,$G$6:$G$505,G184)=1),"Sim","Não")))</f>
        <v/>
      </c>
      <c r="N184" s="21">
        <f>IF(M184&lt;&gt;"Sim","",--(COUNTIFS($G$6:G184,G184,$M$6:M184,"Sim")=1))</f>
        <v/>
      </c>
      <c r="O184" s="18">
        <f>IF(G184="","",COUNTIFS($G$6:$G$505,G184,$M$6:$M$505,"Sim"))</f>
        <v/>
      </c>
      <c r="P184" s="21">
        <f>IF(AND(A184="",G184="",H184="",I184=""),"",IF(A184="","INFORME ENDEREÇO",IF(L184&lt;&gt;"OK",L184,IF(G184="","INFORME SKU",IF(I184="","INFORME QUANTIDADE",IF(NOT(ISNUMBER(I184)),"QUANTIDADE INVÁLIDA",IF(OR(I184&lt;=0,I184&lt;&gt;INT(I184)),"QUANTIDADE INVÁLIDA",IF(COUNTIFS($A$6:$A$505,A184,$G$6:$G$505,G184)&gt;1,"SKU/ENDEREÇO REPETIDO",IF(O184&gt;1,"SKU ESPALHADO","OK")))))))))</f>
        <v/>
      </c>
    </row>
    <row r="185">
      <c r="A185" s="20" t="n"/>
      <c r="B185" s="21">
        <f>IFERROR(IF(OR(A185="",L185&lt;&gt;"OK"),"",INDEX('Mapa de Endereços'!$A$6:$A$205,MATCH(A185,'Mapa de Endereços'!$F$6:$F$205,0))),"")</f>
        <v/>
      </c>
      <c r="C185" s="19">
        <f>IFERROR(IF(OR(A185="",L185&lt;&gt;"OK"),"",INDEX('Mapa de Endereços'!$B$6:$B$205,MATCH(A185,'Mapa de Endereços'!$F$6:$F$205,0))),"")</f>
        <v/>
      </c>
      <c r="D185" s="19">
        <f>IFERROR(IF(OR(A185="",L185&lt;&gt;"OK"),"",INDEX('Mapa de Endereços'!$C$6:$C$205,MATCH(A185,'Mapa de Endereços'!$F$6:$F$205,0))),"")</f>
        <v/>
      </c>
      <c r="E185" s="19">
        <f>IFERROR(IF(OR(A185="",L185&lt;&gt;"OK"),"",INDEX('Mapa de Endereços'!$D$6:$D$205,MATCH(A185,'Mapa de Endereços'!$F$6:$F$205,0))),"")</f>
        <v/>
      </c>
      <c r="F185" s="19">
        <f>IFERROR(IF(OR(A185="",L185&lt;&gt;"OK"),"",INDEX('Mapa de Endereços'!$E$6:$E$205,MATCH(A185,'Mapa de Endereços'!$F$6:$F$205,0))),"")</f>
        <v/>
      </c>
      <c r="G185" s="20" t="n"/>
      <c r="H185" s="20" t="n"/>
      <c r="I185" s="22" t="n"/>
      <c r="J185" s="21">
        <f>IF(OR(A185="",G185=""),"",A185&amp;"|"&amp;G185)</f>
        <v/>
      </c>
      <c r="K185" s="19" t="n"/>
      <c r="L185" s="21">
        <f>IFERROR(IF(A185="","",IF(COUNTIF('Mapa de Endereços'!$F$6:$F$205,A185)=0,"NÃO CADASTRADO",IF(COUNTIF('Mapa de Endereços'!$F$6:$F$205,A185)&gt;1,"ENDEREÇO DUPLICADO",IF(INDEX('Mapa de Endereços'!$G$6:$G$205,MATCH(A185,'Mapa de Endereços'!$F$6:$F$205,0))="Sim","OK",IF(INDEX('Mapa de Endereços'!$G$6:$G$205,MATCH(A185,'Mapa de Endereços'!$F$6:$F$205,0))="Não","INATIVO","ATIVO INVÁLIDO"))))),"NÃO CADASTRADO")</f>
        <v/>
      </c>
      <c r="M185" s="21">
        <f>IF(AND(A185="",G185="",H185="",I185=""),"",IF(OR(L185&lt;&gt;"OK",G185="",NOT(ISNUMBER(I185))),"Não",IF(AND(I185&gt;0,I185=INT(I185),COUNTIFS($A$6:$A$505,A185,$G$6:$G$505,G185)=1),"Sim","Não")))</f>
        <v/>
      </c>
      <c r="N185" s="21">
        <f>IF(M185&lt;&gt;"Sim","",--(COUNTIFS($G$6:G185,G185,$M$6:M185,"Sim")=1))</f>
        <v/>
      </c>
      <c r="O185" s="18">
        <f>IF(G185="","",COUNTIFS($G$6:$G$505,G185,$M$6:$M$505,"Sim"))</f>
        <v/>
      </c>
      <c r="P185" s="21">
        <f>IF(AND(A185="",G185="",H185="",I185=""),"",IF(A185="","INFORME ENDEREÇO",IF(L185&lt;&gt;"OK",L185,IF(G185="","INFORME SKU",IF(I185="","INFORME QUANTIDADE",IF(NOT(ISNUMBER(I185)),"QUANTIDADE INVÁLIDA",IF(OR(I185&lt;=0,I185&lt;&gt;INT(I185)),"QUANTIDADE INVÁLIDA",IF(COUNTIFS($A$6:$A$505,A185,$G$6:$G$505,G185)&gt;1,"SKU/ENDEREÇO REPETIDO",IF(O185&gt;1,"SKU ESPALHADO","OK")))))))))</f>
        <v/>
      </c>
    </row>
    <row r="186">
      <c r="A186" s="20" t="n"/>
      <c r="B186" s="21">
        <f>IFERROR(IF(OR(A186="",L186&lt;&gt;"OK"),"",INDEX('Mapa de Endereços'!$A$6:$A$205,MATCH(A186,'Mapa de Endereços'!$F$6:$F$205,0))),"")</f>
        <v/>
      </c>
      <c r="C186" s="19">
        <f>IFERROR(IF(OR(A186="",L186&lt;&gt;"OK"),"",INDEX('Mapa de Endereços'!$B$6:$B$205,MATCH(A186,'Mapa de Endereços'!$F$6:$F$205,0))),"")</f>
        <v/>
      </c>
      <c r="D186" s="19">
        <f>IFERROR(IF(OR(A186="",L186&lt;&gt;"OK"),"",INDEX('Mapa de Endereços'!$C$6:$C$205,MATCH(A186,'Mapa de Endereços'!$F$6:$F$205,0))),"")</f>
        <v/>
      </c>
      <c r="E186" s="19">
        <f>IFERROR(IF(OR(A186="",L186&lt;&gt;"OK"),"",INDEX('Mapa de Endereços'!$D$6:$D$205,MATCH(A186,'Mapa de Endereços'!$F$6:$F$205,0))),"")</f>
        <v/>
      </c>
      <c r="F186" s="19">
        <f>IFERROR(IF(OR(A186="",L186&lt;&gt;"OK"),"",INDEX('Mapa de Endereços'!$E$6:$E$205,MATCH(A186,'Mapa de Endereços'!$F$6:$F$205,0))),"")</f>
        <v/>
      </c>
      <c r="G186" s="20" t="n"/>
      <c r="H186" s="20" t="n"/>
      <c r="I186" s="22" t="n"/>
      <c r="J186" s="21">
        <f>IF(OR(A186="",G186=""),"",A186&amp;"|"&amp;G186)</f>
        <v/>
      </c>
      <c r="K186" s="19" t="n"/>
      <c r="L186" s="21">
        <f>IFERROR(IF(A186="","",IF(COUNTIF('Mapa de Endereços'!$F$6:$F$205,A186)=0,"NÃO CADASTRADO",IF(COUNTIF('Mapa de Endereços'!$F$6:$F$205,A186)&gt;1,"ENDEREÇO DUPLICADO",IF(INDEX('Mapa de Endereços'!$G$6:$G$205,MATCH(A186,'Mapa de Endereços'!$F$6:$F$205,0))="Sim","OK",IF(INDEX('Mapa de Endereços'!$G$6:$G$205,MATCH(A186,'Mapa de Endereços'!$F$6:$F$205,0))="Não","INATIVO","ATIVO INVÁLIDO"))))),"NÃO CADASTRADO")</f>
        <v/>
      </c>
      <c r="M186" s="21">
        <f>IF(AND(A186="",G186="",H186="",I186=""),"",IF(OR(L186&lt;&gt;"OK",G186="",NOT(ISNUMBER(I186))),"Não",IF(AND(I186&gt;0,I186=INT(I186),COUNTIFS($A$6:$A$505,A186,$G$6:$G$505,G186)=1),"Sim","Não")))</f>
        <v/>
      </c>
      <c r="N186" s="21">
        <f>IF(M186&lt;&gt;"Sim","",--(COUNTIFS($G$6:G186,G186,$M$6:M186,"Sim")=1))</f>
        <v/>
      </c>
      <c r="O186" s="18">
        <f>IF(G186="","",COUNTIFS($G$6:$G$505,G186,$M$6:$M$505,"Sim"))</f>
        <v/>
      </c>
      <c r="P186" s="21">
        <f>IF(AND(A186="",G186="",H186="",I186=""),"",IF(A186="","INFORME ENDEREÇO",IF(L186&lt;&gt;"OK",L186,IF(G186="","INFORME SKU",IF(I186="","INFORME QUANTIDADE",IF(NOT(ISNUMBER(I186)),"QUANTIDADE INVÁLIDA",IF(OR(I186&lt;=0,I186&lt;&gt;INT(I186)),"QUANTIDADE INVÁLIDA",IF(COUNTIFS($A$6:$A$505,A186,$G$6:$G$505,G186)&gt;1,"SKU/ENDEREÇO REPETIDO",IF(O186&gt;1,"SKU ESPALHADO","OK")))))))))</f>
        <v/>
      </c>
    </row>
    <row r="187">
      <c r="A187" s="20" t="n"/>
      <c r="B187" s="21">
        <f>IFERROR(IF(OR(A187="",L187&lt;&gt;"OK"),"",INDEX('Mapa de Endereços'!$A$6:$A$205,MATCH(A187,'Mapa de Endereços'!$F$6:$F$205,0))),"")</f>
        <v/>
      </c>
      <c r="C187" s="19">
        <f>IFERROR(IF(OR(A187="",L187&lt;&gt;"OK"),"",INDEX('Mapa de Endereços'!$B$6:$B$205,MATCH(A187,'Mapa de Endereços'!$F$6:$F$205,0))),"")</f>
        <v/>
      </c>
      <c r="D187" s="19">
        <f>IFERROR(IF(OR(A187="",L187&lt;&gt;"OK"),"",INDEX('Mapa de Endereços'!$C$6:$C$205,MATCH(A187,'Mapa de Endereços'!$F$6:$F$205,0))),"")</f>
        <v/>
      </c>
      <c r="E187" s="19">
        <f>IFERROR(IF(OR(A187="",L187&lt;&gt;"OK"),"",INDEX('Mapa de Endereços'!$D$6:$D$205,MATCH(A187,'Mapa de Endereços'!$F$6:$F$205,0))),"")</f>
        <v/>
      </c>
      <c r="F187" s="19">
        <f>IFERROR(IF(OR(A187="",L187&lt;&gt;"OK"),"",INDEX('Mapa de Endereços'!$E$6:$E$205,MATCH(A187,'Mapa de Endereços'!$F$6:$F$205,0))),"")</f>
        <v/>
      </c>
      <c r="G187" s="20" t="n"/>
      <c r="H187" s="20" t="n"/>
      <c r="I187" s="22" t="n"/>
      <c r="J187" s="21">
        <f>IF(OR(A187="",G187=""),"",A187&amp;"|"&amp;G187)</f>
        <v/>
      </c>
      <c r="K187" s="19" t="n"/>
      <c r="L187" s="21">
        <f>IFERROR(IF(A187="","",IF(COUNTIF('Mapa de Endereços'!$F$6:$F$205,A187)=0,"NÃO CADASTRADO",IF(COUNTIF('Mapa de Endereços'!$F$6:$F$205,A187)&gt;1,"ENDEREÇO DUPLICADO",IF(INDEX('Mapa de Endereços'!$G$6:$G$205,MATCH(A187,'Mapa de Endereços'!$F$6:$F$205,0))="Sim","OK",IF(INDEX('Mapa de Endereços'!$G$6:$G$205,MATCH(A187,'Mapa de Endereços'!$F$6:$F$205,0))="Não","INATIVO","ATIVO INVÁLIDO"))))),"NÃO CADASTRADO")</f>
        <v/>
      </c>
      <c r="M187" s="21">
        <f>IF(AND(A187="",G187="",H187="",I187=""),"",IF(OR(L187&lt;&gt;"OK",G187="",NOT(ISNUMBER(I187))),"Não",IF(AND(I187&gt;0,I187=INT(I187),COUNTIFS($A$6:$A$505,A187,$G$6:$G$505,G187)=1),"Sim","Não")))</f>
        <v/>
      </c>
      <c r="N187" s="21">
        <f>IF(M187&lt;&gt;"Sim","",--(COUNTIFS($G$6:G187,G187,$M$6:M187,"Sim")=1))</f>
        <v/>
      </c>
      <c r="O187" s="18">
        <f>IF(G187="","",COUNTIFS($G$6:$G$505,G187,$M$6:$M$505,"Sim"))</f>
        <v/>
      </c>
      <c r="P187" s="21">
        <f>IF(AND(A187="",G187="",H187="",I187=""),"",IF(A187="","INFORME ENDEREÇO",IF(L187&lt;&gt;"OK",L187,IF(G187="","INFORME SKU",IF(I187="","INFORME QUANTIDADE",IF(NOT(ISNUMBER(I187)),"QUANTIDADE INVÁLIDA",IF(OR(I187&lt;=0,I187&lt;&gt;INT(I187)),"QUANTIDADE INVÁLIDA",IF(COUNTIFS($A$6:$A$505,A187,$G$6:$G$505,G187)&gt;1,"SKU/ENDEREÇO REPETIDO",IF(O187&gt;1,"SKU ESPALHADO","OK")))))))))</f>
        <v/>
      </c>
    </row>
    <row r="188">
      <c r="A188" s="20" t="n"/>
      <c r="B188" s="21">
        <f>IFERROR(IF(OR(A188="",L188&lt;&gt;"OK"),"",INDEX('Mapa de Endereços'!$A$6:$A$205,MATCH(A188,'Mapa de Endereços'!$F$6:$F$205,0))),"")</f>
        <v/>
      </c>
      <c r="C188" s="19">
        <f>IFERROR(IF(OR(A188="",L188&lt;&gt;"OK"),"",INDEX('Mapa de Endereços'!$B$6:$B$205,MATCH(A188,'Mapa de Endereços'!$F$6:$F$205,0))),"")</f>
        <v/>
      </c>
      <c r="D188" s="19">
        <f>IFERROR(IF(OR(A188="",L188&lt;&gt;"OK"),"",INDEX('Mapa de Endereços'!$C$6:$C$205,MATCH(A188,'Mapa de Endereços'!$F$6:$F$205,0))),"")</f>
        <v/>
      </c>
      <c r="E188" s="19">
        <f>IFERROR(IF(OR(A188="",L188&lt;&gt;"OK"),"",INDEX('Mapa de Endereços'!$D$6:$D$205,MATCH(A188,'Mapa de Endereços'!$F$6:$F$205,0))),"")</f>
        <v/>
      </c>
      <c r="F188" s="19">
        <f>IFERROR(IF(OR(A188="",L188&lt;&gt;"OK"),"",INDEX('Mapa de Endereços'!$E$6:$E$205,MATCH(A188,'Mapa de Endereços'!$F$6:$F$205,0))),"")</f>
        <v/>
      </c>
      <c r="G188" s="20" t="n"/>
      <c r="H188" s="20" t="n"/>
      <c r="I188" s="22" t="n"/>
      <c r="J188" s="21">
        <f>IF(OR(A188="",G188=""),"",A188&amp;"|"&amp;G188)</f>
        <v/>
      </c>
      <c r="K188" s="19" t="n"/>
      <c r="L188" s="21">
        <f>IFERROR(IF(A188="","",IF(COUNTIF('Mapa de Endereços'!$F$6:$F$205,A188)=0,"NÃO CADASTRADO",IF(COUNTIF('Mapa de Endereços'!$F$6:$F$205,A188)&gt;1,"ENDEREÇO DUPLICADO",IF(INDEX('Mapa de Endereços'!$G$6:$G$205,MATCH(A188,'Mapa de Endereços'!$F$6:$F$205,0))="Sim","OK",IF(INDEX('Mapa de Endereços'!$G$6:$G$205,MATCH(A188,'Mapa de Endereços'!$F$6:$F$205,0))="Não","INATIVO","ATIVO INVÁLIDO"))))),"NÃO CADASTRADO")</f>
        <v/>
      </c>
      <c r="M188" s="21">
        <f>IF(AND(A188="",G188="",H188="",I188=""),"",IF(OR(L188&lt;&gt;"OK",G188="",NOT(ISNUMBER(I188))),"Não",IF(AND(I188&gt;0,I188=INT(I188),COUNTIFS($A$6:$A$505,A188,$G$6:$G$505,G188)=1),"Sim","Não")))</f>
        <v/>
      </c>
      <c r="N188" s="21">
        <f>IF(M188&lt;&gt;"Sim","",--(COUNTIFS($G$6:G188,G188,$M$6:M188,"Sim")=1))</f>
        <v/>
      </c>
      <c r="O188" s="18">
        <f>IF(G188="","",COUNTIFS($G$6:$G$505,G188,$M$6:$M$505,"Sim"))</f>
        <v/>
      </c>
      <c r="P188" s="21">
        <f>IF(AND(A188="",G188="",H188="",I188=""),"",IF(A188="","INFORME ENDEREÇO",IF(L188&lt;&gt;"OK",L188,IF(G188="","INFORME SKU",IF(I188="","INFORME QUANTIDADE",IF(NOT(ISNUMBER(I188)),"QUANTIDADE INVÁLIDA",IF(OR(I188&lt;=0,I188&lt;&gt;INT(I188)),"QUANTIDADE INVÁLIDA",IF(COUNTIFS($A$6:$A$505,A188,$G$6:$G$505,G188)&gt;1,"SKU/ENDEREÇO REPETIDO",IF(O188&gt;1,"SKU ESPALHADO","OK")))))))))</f>
        <v/>
      </c>
    </row>
    <row r="189">
      <c r="A189" s="20" t="n"/>
      <c r="B189" s="21">
        <f>IFERROR(IF(OR(A189="",L189&lt;&gt;"OK"),"",INDEX('Mapa de Endereços'!$A$6:$A$205,MATCH(A189,'Mapa de Endereços'!$F$6:$F$205,0))),"")</f>
        <v/>
      </c>
      <c r="C189" s="19">
        <f>IFERROR(IF(OR(A189="",L189&lt;&gt;"OK"),"",INDEX('Mapa de Endereços'!$B$6:$B$205,MATCH(A189,'Mapa de Endereços'!$F$6:$F$205,0))),"")</f>
        <v/>
      </c>
      <c r="D189" s="19">
        <f>IFERROR(IF(OR(A189="",L189&lt;&gt;"OK"),"",INDEX('Mapa de Endereços'!$C$6:$C$205,MATCH(A189,'Mapa de Endereços'!$F$6:$F$205,0))),"")</f>
        <v/>
      </c>
      <c r="E189" s="19">
        <f>IFERROR(IF(OR(A189="",L189&lt;&gt;"OK"),"",INDEX('Mapa de Endereços'!$D$6:$D$205,MATCH(A189,'Mapa de Endereços'!$F$6:$F$205,0))),"")</f>
        <v/>
      </c>
      <c r="F189" s="19">
        <f>IFERROR(IF(OR(A189="",L189&lt;&gt;"OK"),"",INDEX('Mapa de Endereços'!$E$6:$E$205,MATCH(A189,'Mapa de Endereços'!$F$6:$F$205,0))),"")</f>
        <v/>
      </c>
      <c r="G189" s="20" t="n"/>
      <c r="H189" s="20" t="n"/>
      <c r="I189" s="22" t="n"/>
      <c r="J189" s="21">
        <f>IF(OR(A189="",G189=""),"",A189&amp;"|"&amp;G189)</f>
        <v/>
      </c>
      <c r="K189" s="19" t="n"/>
      <c r="L189" s="21">
        <f>IFERROR(IF(A189="","",IF(COUNTIF('Mapa de Endereços'!$F$6:$F$205,A189)=0,"NÃO CADASTRADO",IF(COUNTIF('Mapa de Endereços'!$F$6:$F$205,A189)&gt;1,"ENDEREÇO DUPLICADO",IF(INDEX('Mapa de Endereços'!$G$6:$G$205,MATCH(A189,'Mapa de Endereços'!$F$6:$F$205,0))="Sim","OK",IF(INDEX('Mapa de Endereços'!$G$6:$G$205,MATCH(A189,'Mapa de Endereços'!$F$6:$F$205,0))="Não","INATIVO","ATIVO INVÁLIDO"))))),"NÃO CADASTRADO")</f>
        <v/>
      </c>
      <c r="M189" s="21">
        <f>IF(AND(A189="",G189="",H189="",I189=""),"",IF(OR(L189&lt;&gt;"OK",G189="",NOT(ISNUMBER(I189))),"Não",IF(AND(I189&gt;0,I189=INT(I189),COUNTIFS($A$6:$A$505,A189,$G$6:$G$505,G189)=1),"Sim","Não")))</f>
        <v/>
      </c>
      <c r="N189" s="21">
        <f>IF(M189&lt;&gt;"Sim","",--(COUNTIFS($G$6:G189,G189,$M$6:M189,"Sim")=1))</f>
        <v/>
      </c>
      <c r="O189" s="18">
        <f>IF(G189="","",COUNTIFS($G$6:$G$505,G189,$M$6:$M$505,"Sim"))</f>
        <v/>
      </c>
      <c r="P189" s="21">
        <f>IF(AND(A189="",G189="",H189="",I189=""),"",IF(A189="","INFORME ENDEREÇO",IF(L189&lt;&gt;"OK",L189,IF(G189="","INFORME SKU",IF(I189="","INFORME QUANTIDADE",IF(NOT(ISNUMBER(I189)),"QUANTIDADE INVÁLIDA",IF(OR(I189&lt;=0,I189&lt;&gt;INT(I189)),"QUANTIDADE INVÁLIDA",IF(COUNTIFS($A$6:$A$505,A189,$G$6:$G$505,G189)&gt;1,"SKU/ENDEREÇO REPETIDO",IF(O189&gt;1,"SKU ESPALHADO","OK")))))))))</f>
        <v/>
      </c>
    </row>
    <row r="190">
      <c r="A190" s="20" t="n"/>
      <c r="B190" s="21">
        <f>IFERROR(IF(OR(A190="",L190&lt;&gt;"OK"),"",INDEX('Mapa de Endereços'!$A$6:$A$205,MATCH(A190,'Mapa de Endereços'!$F$6:$F$205,0))),"")</f>
        <v/>
      </c>
      <c r="C190" s="19">
        <f>IFERROR(IF(OR(A190="",L190&lt;&gt;"OK"),"",INDEX('Mapa de Endereços'!$B$6:$B$205,MATCH(A190,'Mapa de Endereços'!$F$6:$F$205,0))),"")</f>
        <v/>
      </c>
      <c r="D190" s="19">
        <f>IFERROR(IF(OR(A190="",L190&lt;&gt;"OK"),"",INDEX('Mapa de Endereços'!$C$6:$C$205,MATCH(A190,'Mapa de Endereços'!$F$6:$F$205,0))),"")</f>
        <v/>
      </c>
      <c r="E190" s="19">
        <f>IFERROR(IF(OR(A190="",L190&lt;&gt;"OK"),"",INDEX('Mapa de Endereços'!$D$6:$D$205,MATCH(A190,'Mapa de Endereços'!$F$6:$F$205,0))),"")</f>
        <v/>
      </c>
      <c r="F190" s="19">
        <f>IFERROR(IF(OR(A190="",L190&lt;&gt;"OK"),"",INDEX('Mapa de Endereços'!$E$6:$E$205,MATCH(A190,'Mapa de Endereços'!$F$6:$F$205,0))),"")</f>
        <v/>
      </c>
      <c r="G190" s="20" t="n"/>
      <c r="H190" s="20" t="n"/>
      <c r="I190" s="22" t="n"/>
      <c r="J190" s="21">
        <f>IF(OR(A190="",G190=""),"",A190&amp;"|"&amp;G190)</f>
        <v/>
      </c>
      <c r="K190" s="19" t="n"/>
      <c r="L190" s="21">
        <f>IFERROR(IF(A190="","",IF(COUNTIF('Mapa de Endereços'!$F$6:$F$205,A190)=0,"NÃO CADASTRADO",IF(COUNTIF('Mapa de Endereços'!$F$6:$F$205,A190)&gt;1,"ENDEREÇO DUPLICADO",IF(INDEX('Mapa de Endereços'!$G$6:$G$205,MATCH(A190,'Mapa de Endereços'!$F$6:$F$205,0))="Sim","OK",IF(INDEX('Mapa de Endereços'!$G$6:$G$205,MATCH(A190,'Mapa de Endereços'!$F$6:$F$205,0))="Não","INATIVO","ATIVO INVÁLIDO"))))),"NÃO CADASTRADO")</f>
        <v/>
      </c>
      <c r="M190" s="21">
        <f>IF(AND(A190="",G190="",H190="",I190=""),"",IF(OR(L190&lt;&gt;"OK",G190="",NOT(ISNUMBER(I190))),"Não",IF(AND(I190&gt;0,I190=INT(I190),COUNTIFS($A$6:$A$505,A190,$G$6:$G$505,G190)=1),"Sim","Não")))</f>
        <v/>
      </c>
      <c r="N190" s="21">
        <f>IF(M190&lt;&gt;"Sim","",--(COUNTIFS($G$6:G190,G190,$M$6:M190,"Sim")=1))</f>
        <v/>
      </c>
      <c r="O190" s="18">
        <f>IF(G190="","",COUNTIFS($G$6:$G$505,G190,$M$6:$M$505,"Sim"))</f>
        <v/>
      </c>
      <c r="P190" s="21">
        <f>IF(AND(A190="",G190="",H190="",I190=""),"",IF(A190="","INFORME ENDEREÇO",IF(L190&lt;&gt;"OK",L190,IF(G190="","INFORME SKU",IF(I190="","INFORME QUANTIDADE",IF(NOT(ISNUMBER(I190)),"QUANTIDADE INVÁLIDA",IF(OR(I190&lt;=0,I190&lt;&gt;INT(I190)),"QUANTIDADE INVÁLIDA",IF(COUNTIFS($A$6:$A$505,A190,$G$6:$G$505,G190)&gt;1,"SKU/ENDEREÇO REPETIDO",IF(O190&gt;1,"SKU ESPALHADO","OK")))))))))</f>
        <v/>
      </c>
    </row>
    <row r="191">
      <c r="A191" s="20" t="n"/>
      <c r="B191" s="21">
        <f>IFERROR(IF(OR(A191="",L191&lt;&gt;"OK"),"",INDEX('Mapa de Endereços'!$A$6:$A$205,MATCH(A191,'Mapa de Endereços'!$F$6:$F$205,0))),"")</f>
        <v/>
      </c>
      <c r="C191" s="19">
        <f>IFERROR(IF(OR(A191="",L191&lt;&gt;"OK"),"",INDEX('Mapa de Endereços'!$B$6:$B$205,MATCH(A191,'Mapa de Endereços'!$F$6:$F$205,0))),"")</f>
        <v/>
      </c>
      <c r="D191" s="19">
        <f>IFERROR(IF(OR(A191="",L191&lt;&gt;"OK"),"",INDEX('Mapa de Endereços'!$C$6:$C$205,MATCH(A191,'Mapa de Endereços'!$F$6:$F$205,0))),"")</f>
        <v/>
      </c>
      <c r="E191" s="19">
        <f>IFERROR(IF(OR(A191="",L191&lt;&gt;"OK"),"",INDEX('Mapa de Endereços'!$D$6:$D$205,MATCH(A191,'Mapa de Endereços'!$F$6:$F$205,0))),"")</f>
        <v/>
      </c>
      <c r="F191" s="19">
        <f>IFERROR(IF(OR(A191="",L191&lt;&gt;"OK"),"",INDEX('Mapa de Endereços'!$E$6:$E$205,MATCH(A191,'Mapa de Endereços'!$F$6:$F$205,0))),"")</f>
        <v/>
      </c>
      <c r="G191" s="20" t="n"/>
      <c r="H191" s="20" t="n"/>
      <c r="I191" s="22" t="n"/>
      <c r="J191" s="21">
        <f>IF(OR(A191="",G191=""),"",A191&amp;"|"&amp;G191)</f>
        <v/>
      </c>
      <c r="K191" s="19" t="n"/>
      <c r="L191" s="21">
        <f>IFERROR(IF(A191="","",IF(COUNTIF('Mapa de Endereços'!$F$6:$F$205,A191)=0,"NÃO CADASTRADO",IF(COUNTIF('Mapa de Endereços'!$F$6:$F$205,A191)&gt;1,"ENDEREÇO DUPLICADO",IF(INDEX('Mapa de Endereços'!$G$6:$G$205,MATCH(A191,'Mapa de Endereços'!$F$6:$F$205,0))="Sim","OK",IF(INDEX('Mapa de Endereços'!$G$6:$G$205,MATCH(A191,'Mapa de Endereços'!$F$6:$F$205,0))="Não","INATIVO","ATIVO INVÁLIDO"))))),"NÃO CADASTRADO")</f>
        <v/>
      </c>
      <c r="M191" s="21">
        <f>IF(AND(A191="",G191="",H191="",I191=""),"",IF(OR(L191&lt;&gt;"OK",G191="",NOT(ISNUMBER(I191))),"Não",IF(AND(I191&gt;0,I191=INT(I191),COUNTIFS($A$6:$A$505,A191,$G$6:$G$505,G191)=1),"Sim","Não")))</f>
        <v/>
      </c>
      <c r="N191" s="21">
        <f>IF(M191&lt;&gt;"Sim","",--(COUNTIFS($G$6:G191,G191,$M$6:M191,"Sim")=1))</f>
        <v/>
      </c>
      <c r="O191" s="18">
        <f>IF(G191="","",COUNTIFS($G$6:$G$505,G191,$M$6:$M$505,"Sim"))</f>
        <v/>
      </c>
      <c r="P191" s="21">
        <f>IF(AND(A191="",G191="",H191="",I191=""),"",IF(A191="","INFORME ENDEREÇO",IF(L191&lt;&gt;"OK",L191,IF(G191="","INFORME SKU",IF(I191="","INFORME QUANTIDADE",IF(NOT(ISNUMBER(I191)),"QUANTIDADE INVÁLIDA",IF(OR(I191&lt;=0,I191&lt;&gt;INT(I191)),"QUANTIDADE INVÁLIDA",IF(COUNTIFS($A$6:$A$505,A191,$G$6:$G$505,G191)&gt;1,"SKU/ENDEREÇO REPETIDO",IF(O191&gt;1,"SKU ESPALHADO","OK")))))))))</f>
        <v/>
      </c>
    </row>
    <row r="192">
      <c r="A192" s="20" t="n"/>
      <c r="B192" s="21">
        <f>IFERROR(IF(OR(A192="",L192&lt;&gt;"OK"),"",INDEX('Mapa de Endereços'!$A$6:$A$205,MATCH(A192,'Mapa de Endereços'!$F$6:$F$205,0))),"")</f>
        <v/>
      </c>
      <c r="C192" s="19">
        <f>IFERROR(IF(OR(A192="",L192&lt;&gt;"OK"),"",INDEX('Mapa de Endereços'!$B$6:$B$205,MATCH(A192,'Mapa de Endereços'!$F$6:$F$205,0))),"")</f>
        <v/>
      </c>
      <c r="D192" s="19">
        <f>IFERROR(IF(OR(A192="",L192&lt;&gt;"OK"),"",INDEX('Mapa de Endereços'!$C$6:$C$205,MATCH(A192,'Mapa de Endereços'!$F$6:$F$205,0))),"")</f>
        <v/>
      </c>
      <c r="E192" s="19">
        <f>IFERROR(IF(OR(A192="",L192&lt;&gt;"OK"),"",INDEX('Mapa de Endereços'!$D$6:$D$205,MATCH(A192,'Mapa de Endereços'!$F$6:$F$205,0))),"")</f>
        <v/>
      </c>
      <c r="F192" s="19">
        <f>IFERROR(IF(OR(A192="",L192&lt;&gt;"OK"),"",INDEX('Mapa de Endereços'!$E$6:$E$205,MATCH(A192,'Mapa de Endereços'!$F$6:$F$205,0))),"")</f>
        <v/>
      </c>
      <c r="G192" s="20" t="n"/>
      <c r="H192" s="20" t="n"/>
      <c r="I192" s="22" t="n"/>
      <c r="J192" s="21">
        <f>IF(OR(A192="",G192=""),"",A192&amp;"|"&amp;G192)</f>
        <v/>
      </c>
      <c r="K192" s="19" t="n"/>
      <c r="L192" s="21">
        <f>IFERROR(IF(A192="","",IF(COUNTIF('Mapa de Endereços'!$F$6:$F$205,A192)=0,"NÃO CADASTRADO",IF(COUNTIF('Mapa de Endereços'!$F$6:$F$205,A192)&gt;1,"ENDEREÇO DUPLICADO",IF(INDEX('Mapa de Endereços'!$G$6:$G$205,MATCH(A192,'Mapa de Endereços'!$F$6:$F$205,0))="Sim","OK",IF(INDEX('Mapa de Endereços'!$G$6:$G$205,MATCH(A192,'Mapa de Endereços'!$F$6:$F$205,0))="Não","INATIVO","ATIVO INVÁLIDO"))))),"NÃO CADASTRADO")</f>
        <v/>
      </c>
      <c r="M192" s="21">
        <f>IF(AND(A192="",G192="",H192="",I192=""),"",IF(OR(L192&lt;&gt;"OK",G192="",NOT(ISNUMBER(I192))),"Não",IF(AND(I192&gt;0,I192=INT(I192),COUNTIFS($A$6:$A$505,A192,$G$6:$G$505,G192)=1),"Sim","Não")))</f>
        <v/>
      </c>
      <c r="N192" s="21">
        <f>IF(M192&lt;&gt;"Sim","",--(COUNTIFS($G$6:G192,G192,$M$6:M192,"Sim")=1))</f>
        <v/>
      </c>
      <c r="O192" s="18">
        <f>IF(G192="","",COUNTIFS($G$6:$G$505,G192,$M$6:$M$505,"Sim"))</f>
        <v/>
      </c>
      <c r="P192" s="21">
        <f>IF(AND(A192="",G192="",H192="",I192=""),"",IF(A192="","INFORME ENDEREÇO",IF(L192&lt;&gt;"OK",L192,IF(G192="","INFORME SKU",IF(I192="","INFORME QUANTIDADE",IF(NOT(ISNUMBER(I192)),"QUANTIDADE INVÁLIDA",IF(OR(I192&lt;=0,I192&lt;&gt;INT(I192)),"QUANTIDADE INVÁLIDA",IF(COUNTIFS($A$6:$A$505,A192,$G$6:$G$505,G192)&gt;1,"SKU/ENDEREÇO REPETIDO",IF(O192&gt;1,"SKU ESPALHADO","OK")))))))))</f>
        <v/>
      </c>
    </row>
    <row r="193">
      <c r="A193" s="20" t="n"/>
      <c r="B193" s="21">
        <f>IFERROR(IF(OR(A193="",L193&lt;&gt;"OK"),"",INDEX('Mapa de Endereços'!$A$6:$A$205,MATCH(A193,'Mapa de Endereços'!$F$6:$F$205,0))),"")</f>
        <v/>
      </c>
      <c r="C193" s="19">
        <f>IFERROR(IF(OR(A193="",L193&lt;&gt;"OK"),"",INDEX('Mapa de Endereços'!$B$6:$B$205,MATCH(A193,'Mapa de Endereços'!$F$6:$F$205,0))),"")</f>
        <v/>
      </c>
      <c r="D193" s="19">
        <f>IFERROR(IF(OR(A193="",L193&lt;&gt;"OK"),"",INDEX('Mapa de Endereços'!$C$6:$C$205,MATCH(A193,'Mapa de Endereços'!$F$6:$F$205,0))),"")</f>
        <v/>
      </c>
      <c r="E193" s="19">
        <f>IFERROR(IF(OR(A193="",L193&lt;&gt;"OK"),"",INDEX('Mapa de Endereços'!$D$6:$D$205,MATCH(A193,'Mapa de Endereços'!$F$6:$F$205,0))),"")</f>
        <v/>
      </c>
      <c r="F193" s="19">
        <f>IFERROR(IF(OR(A193="",L193&lt;&gt;"OK"),"",INDEX('Mapa de Endereços'!$E$6:$E$205,MATCH(A193,'Mapa de Endereços'!$F$6:$F$205,0))),"")</f>
        <v/>
      </c>
      <c r="G193" s="20" t="n"/>
      <c r="H193" s="20" t="n"/>
      <c r="I193" s="22" t="n"/>
      <c r="J193" s="21">
        <f>IF(OR(A193="",G193=""),"",A193&amp;"|"&amp;G193)</f>
        <v/>
      </c>
      <c r="K193" s="19" t="n"/>
      <c r="L193" s="21">
        <f>IFERROR(IF(A193="","",IF(COUNTIF('Mapa de Endereços'!$F$6:$F$205,A193)=0,"NÃO CADASTRADO",IF(COUNTIF('Mapa de Endereços'!$F$6:$F$205,A193)&gt;1,"ENDEREÇO DUPLICADO",IF(INDEX('Mapa de Endereços'!$G$6:$G$205,MATCH(A193,'Mapa de Endereços'!$F$6:$F$205,0))="Sim","OK",IF(INDEX('Mapa de Endereços'!$G$6:$G$205,MATCH(A193,'Mapa de Endereços'!$F$6:$F$205,0))="Não","INATIVO","ATIVO INVÁLIDO"))))),"NÃO CADASTRADO")</f>
        <v/>
      </c>
      <c r="M193" s="21">
        <f>IF(AND(A193="",G193="",H193="",I193=""),"",IF(OR(L193&lt;&gt;"OK",G193="",NOT(ISNUMBER(I193))),"Não",IF(AND(I193&gt;0,I193=INT(I193),COUNTIFS($A$6:$A$505,A193,$G$6:$G$505,G193)=1),"Sim","Não")))</f>
        <v/>
      </c>
      <c r="N193" s="21">
        <f>IF(M193&lt;&gt;"Sim","",--(COUNTIFS($G$6:G193,G193,$M$6:M193,"Sim")=1))</f>
        <v/>
      </c>
      <c r="O193" s="18">
        <f>IF(G193="","",COUNTIFS($G$6:$G$505,G193,$M$6:$M$505,"Sim"))</f>
        <v/>
      </c>
      <c r="P193" s="21">
        <f>IF(AND(A193="",G193="",H193="",I193=""),"",IF(A193="","INFORME ENDEREÇO",IF(L193&lt;&gt;"OK",L193,IF(G193="","INFORME SKU",IF(I193="","INFORME QUANTIDADE",IF(NOT(ISNUMBER(I193)),"QUANTIDADE INVÁLIDA",IF(OR(I193&lt;=0,I193&lt;&gt;INT(I193)),"QUANTIDADE INVÁLIDA",IF(COUNTIFS($A$6:$A$505,A193,$G$6:$G$505,G193)&gt;1,"SKU/ENDEREÇO REPETIDO",IF(O193&gt;1,"SKU ESPALHADO","OK")))))))))</f>
        <v/>
      </c>
    </row>
    <row r="194">
      <c r="A194" s="20" t="n"/>
      <c r="B194" s="21">
        <f>IFERROR(IF(OR(A194="",L194&lt;&gt;"OK"),"",INDEX('Mapa de Endereços'!$A$6:$A$205,MATCH(A194,'Mapa de Endereços'!$F$6:$F$205,0))),"")</f>
        <v/>
      </c>
      <c r="C194" s="19">
        <f>IFERROR(IF(OR(A194="",L194&lt;&gt;"OK"),"",INDEX('Mapa de Endereços'!$B$6:$B$205,MATCH(A194,'Mapa de Endereços'!$F$6:$F$205,0))),"")</f>
        <v/>
      </c>
      <c r="D194" s="19">
        <f>IFERROR(IF(OR(A194="",L194&lt;&gt;"OK"),"",INDEX('Mapa de Endereços'!$C$6:$C$205,MATCH(A194,'Mapa de Endereços'!$F$6:$F$205,0))),"")</f>
        <v/>
      </c>
      <c r="E194" s="19">
        <f>IFERROR(IF(OR(A194="",L194&lt;&gt;"OK"),"",INDEX('Mapa de Endereços'!$D$6:$D$205,MATCH(A194,'Mapa de Endereços'!$F$6:$F$205,0))),"")</f>
        <v/>
      </c>
      <c r="F194" s="19">
        <f>IFERROR(IF(OR(A194="",L194&lt;&gt;"OK"),"",INDEX('Mapa de Endereços'!$E$6:$E$205,MATCH(A194,'Mapa de Endereços'!$F$6:$F$205,0))),"")</f>
        <v/>
      </c>
      <c r="G194" s="20" t="n"/>
      <c r="H194" s="20" t="n"/>
      <c r="I194" s="22" t="n"/>
      <c r="J194" s="21">
        <f>IF(OR(A194="",G194=""),"",A194&amp;"|"&amp;G194)</f>
        <v/>
      </c>
      <c r="K194" s="19" t="n"/>
      <c r="L194" s="21">
        <f>IFERROR(IF(A194="","",IF(COUNTIF('Mapa de Endereços'!$F$6:$F$205,A194)=0,"NÃO CADASTRADO",IF(COUNTIF('Mapa de Endereços'!$F$6:$F$205,A194)&gt;1,"ENDEREÇO DUPLICADO",IF(INDEX('Mapa de Endereços'!$G$6:$G$205,MATCH(A194,'Mapa de Endereços'!$F$6:$F$205,0))="Sim","OK",IF(INDEX('Mapa de Endereços'!$G$6:$G$205,MATCH(A194,'Mapa de Endereços'!$F$6:$F$205,0))="Não","INATIVO","ATIVO INVÁLIDO"))))),"NÃO CADASTRADO")</f>
        <v/>
      </c>
      <c r="M194" s="21">
        <f>IF(AND(A194="",G194="",H194="",I194=""),"",IF(OR(L194&lt;&gt;"OK",G194="",NOT(ISNUMBER(I194))),"Não",IF(AND(I194&gt;0,I194=INT(I194),COUNTIFS($A$6:$A$505,A194,$G$6:$G$505,G194)=1),"Sim","Não")))</f>
        <v/>
      </c>
      <c r="N194" s="21">
        <f>IF(M194&lt;&gt;"Sim","",--(COUNTIFS($G$6:G194,G194,$M$6:M194,"Sim")=1))</f>
        <v/>
      </c>
      <c r="O194" s="18">
        <f>IF(G194="","",COUNTIFS($G$6:$G$505,G194,$M$6:$M$505,"Sim"))</f>
        <v/>
      </c>
      <c r="P194" s="21">
        <f>IF(AND(A194="",G194="",H194="",I194=""),"",IF(A194="","INFORME ENDEREÇO",IF(L194&lt;&gt;"OK",L194,IF(G194="","INFORME SKU",IF(I194="","INFORME QUANTIDADE",IF(NOT(ISNUMBER(I194)),"QUANTIDADE INVÁLIDA",IF(OR(I194&lt;=0,I194&lt;&gt;INT(I194)),"QUANTIDADE INVÁLIDA",IF(COUNTIFS($A$6:$A$505,A194,$G$6:$G$505,G194)&gt;1,"SKU/ENDEREÇO REPETIDO",IF(O194&gt;1,"SKU ESPALHADO","OK")))))))))</f>
        <v/>
      </c>
    </row>
    <row r="195">
      <c r="A195" s="20" t="n"/>
      <c r="B195" s="21">
        <f>IFERROR(IF(OR(A195="",L195&lt;&gt;"OK"),"",INDEX('Mapa de Endereços'!$A$6:$A$205,MATCH(A195,'Mapa de Endereços'!$F$6:$F$205,0))),"")</f>
        <v/>
      </c>
      <c r="C195" s="19">
        <f>IFERROR(IF(OR(A195="",L195&lt;&gt;"OK"),"",INDEX('Mapa de Endereços'!$B$6:$B$205,MATCH(A195,'Mapa de Endereços'!$F$6:$F$205,0))),"")</f>
        <v/>
      </c>
      <c r="D195" s="19">
        <f>IFERROR(IF(OR(A195="",L195&lt;&gt;"OK"),"",INDEX('Mapa de Endereços'!$C$6:$C$205,MATCH(A195,'Mapa de Endereços'!$F$6:$F$205,0))),"")</f>
        <v/>
      </c>
      <c r="E195" s="19">
        <f>IFERROR(IF(OR(A195="",L195&lt;&gt;"OK"),"",INDEX('Mapa de Endereços'!$D$6:$D$205,MATCH(A195,'Mapa de Endereços'!$F$6:$F$205,0))),"")</f>
        <v/>
      </c>
      <c r="F195" s="19">
        <f>IFERROR(IF(OR(A195="",L195&lt;&gt;"OK"),"",INDEX('Mapa de Endereços'!$E$6:$E$205,MATCH(A195,'Mapa de Endereços'!$F$6:$F$205,0))),"")</f>
        <v/>
      </c>
      <c r="G195" s="20" t="n"/>
      <c r="H195" s="20" t="n"/>
      <c r="I195" s="22" t="n"/>
      <c r="J195" s="21">
        <f>IF(OR(A195="",G195=""),"",A195&amp;"|"&amp;G195)</f>
        <v/>
      </c>
      <c r="K195" s="19" t="n"/>
      <c r="L195" s="21">
        <f>IFERROR(IF(A195="","",IF(COUNTIF('Mapa de Endereços'!$F$6:$F$205,A195)=0,"NÃO CADASTRADO",IF(COUNTIF('Mapa de Endereços'!$F$6:$F$205,A195)&gt;1,"ENDEREÇO DUPLICADO",IF(INDEX('Mapa de Endereços'!$G$6:$G$205,MATCH(A195,'Mapa de Endereços'!$F$6:$F$205,0))="Sim","OK",IF(INDEX('Mapa de Endereços'!$G$6:$G$205,MATCH(A195,'Mapa de Endereços'!$F$6:$F$205,0))="Não","INATIVO","ATIVO INVÁLIDO"))))),"NÃO CADASTRADO")</f>
        <v/>
      </c>
      <c r="M195" s="21">
        <f>IF(AND(A195="",G195="",H195="",I195=""),"",IF(OR(L195&lt;&gt;"OK",G195="",NOT(ISNUMBER(I195))),"Não",IF(AND(I195&gt;0,I195=INT(I195),COUNTIFS($A$6:$A$505,A195,$G$6:$G$505,G195)=1),"Sim","Não")))</f>
        <v/>
      </c>
      <c r="N195" s="21">
        <f>IF(M195&lt;&gt;"Sim","",--(COUNTIFS($G$6:G195,G195,$M$6:M195,"Sim")=1))</f>
        <v/>
      </c>
      <c r="O195" s="18">
        <f>IF(G195="","",COUNTIFS($G$6:$G$505,G195,$M$6:$M$505,"Sim"))</f>
        <v/>
      </c>
      <c r="P195" s="21">
        <f>IF(AND(A195="",G195="",H195="",I195=""),"",IF(A195="","INFORME ENDEREÇO",IF(L195&lt;&gt;"OK",L195,IF(G195="","INFORME SKU",IF(I195="","INFORME QUANTIDADE",IF(NOT(ISNUMBER(I195)),"QUANTIDADE INVÁLIDA",IF(OR(I195&lt;=0,I195&lt;&gt;INT(I195)),"QUANTIDADE INVÁLIDA",IF(COUNTIFS($A$6:$A$505,A195,$G$6:$G$505,G195)&gt;1,"SKU/ENDEREÇO REPETIDO",IF(O195&gt;1,"SKU ESPALHADO","OK")))))))))</f>
        <v/>
      </c>
    </row>
    <row r="196">
      <c r="A196" s="20" t="n"/>
      <c r="B196" s="21">
        <f>IFERROR(IF(OR(A196="",L196&lt;&gt;"OK"),"",INDEX('Mapa de Endereços'!$A$6:$A$205,MATCH(A196,'Mapa de Endereços'!$F$6:$F$205,0))),"")</f>
        <v/>
      </c>
      <c r="C196" s="19">
        <f>IFERROR(IF(OR(A196="",L196&lt;&gt;"OK"),"",INDEX('Mapa de Endereços'!$B$6:$B$205,MATCH(A196,'Mapa de Endereços'!$F$6:$F$205,0))),"")</f>
        <v/>
      </c>
      <c r="D196" s="19">
        <f>IFERROR(IF(OR(A196="",L196&lt;&gt;"OK"),"",INDEX('Mapa de Endereços'!$C$6:$C$205,MATCH(A196,'Mapa de Endereços'!$F$6:$F$205,0))),"")</f>
        <v/>
      </c>
      <c r="E196" s="19">
        <f>IFERROR(IF(OR(A196="",L196&lt;&gt;"OK"),"",INDEX('Mapa de Endereços'!$D$6:$D$205,MATCH(A196,'Mapa de Endereços'!$F$6:$F$205,0))),"")</f>
        <v/>
      </c>
      <c r="F196" s="19">
        <f>IFERROR(IF(OR(A196="",L196&lt;&gt;"OK"),"",INDEX('Mapa de Endereços'!$E$6:$E$205,MATCH(A196,'Mapa de Endereços'!$F$6:$F$205,0))),"")</f>
        <v/>
      </c>
      <c r="G196" s="20" t="n"/>
      <c r="H196" s="20" t="n"/>
      <c r="I196" s="22" t="n"/>
      <c r="J196" s="21">
        <f>IF(OR(A196="",G196=""),"",A196&amp;"|"&amp;G196)</f>
        <v/>
      </c>
      <c r="K196" s="19" t="n"/>
      <c r="L196" s="21">
        <f>IFERROR(IF(A196="","",IF(COUNTIF('Mapa de Endereços'!$F$6:$F$205,A196)=0,"NÃO CADASTRADO",IF(COUNTIF('Mapa de Endereços'!$F$6:$F$205,A196)&gt;1,"ENDEREÇO DUPLICADO",IF(INDEX('Mapa de Endereços'!$G$6:$G$205,MATCH(A196,'Mapa de Endereços'!$F$6:$F$205,0))="Sim","OK",IF(INDEX('Mapa de Endereços'!$G$6:$G$205,MATCH(A196,'Mapa de Endereços'!$F$6:$F$205,0))="Não","INATIVO","ATIVO INVÁLIDO"))))),"NÃO CADASTRADO")</f>
        <v/>
      </c>
      <c r="M196" s="21">
        <f>IF(AND(A196="",G196="",H196="",I196=""),"",IF(OR(L196&lt;&gt;"OK",G196="",NOT(ISNUMBER(I196))),"Não",IF(AND(I196&gt;0,I196=INT(I196),COUNTIFS($A$6:$A$505,A196,$G$6:$G$505,G196)=1),"Sim","Não")))</f>
        <v/>
      </c>
      <c r="N196" s="21">
        <f>IF(M196&lt;&gt;"Sim","",--(COUNTIFS($G$6:G196,G196,$M$6:M196,"Sim")=1))</f>
        <v/>
      </c>
      <c r="O196" s="18">
        <f>IF(G196="","",COUNTIFS($G$6:$G$505,G196,$M$6:$M$505,"Sim"))</f>
        <v/>
      </c>
      <c r="P196" s="21">
        <f>IF(AND(A196="",G196="",H196="",I196=""),"",IF(A196="","INFORME ENDEREÇO",IF(L196&lt;&gt;"OK",L196,IF(G196="","INFORME SKU",IF(I196="","INFORME QUANTIDADE",IF(NOT(ISNUMBER(I196)),"QUANTIDADE INVÁLIDA",IF(OR(I196&lt;=0,I196&lt;&gt;INT(I196)),"QUANTIDADE INVÁLIDA",IF(COUNTIFS($A$6:$A$505,A196,$G$6:$G$505,G196)&gt;1,"SKU/ENDEREÇO REPETIDO",IF(O196&gt;1,"SKU ESPALHADO","OK")))))))))</f>
        <v/>
      </c>
    </row>
    <row r="197">
      <c r="A197" s="20" t="n"/>
      <c r="B197" s="21">
        <f>IFERROR(IF(OR(A197="",L197&lt;&gt;"OK"),"",INDEX('Mapa de Endereços'!$A$6:$A$205,MATCH(A197,'Mapa de Endereços'!$F$6:$F$205,0))),"")</f>
        <v/>
      </c>
      <c r="C197" s="19">
        <f>IFERROR(IF(OR(A197="",L197&lt;&gt;"OK"),"",INDEX('Mapa de Endereços'!$B$6:$B$205,MATCH(A197,'Mapa de Endereços'!$F$6:$F$205,0))),"")</f>
        <v/>
      </c>
      <c r="D197" s="19">
        <f>IFERROR(IF(OR(A197="",L197&lt;&gt;"OK"),"",INDEX('Mapa de Endereços'!$C$6:$C$205,MATCH(A197,'Mapa de Endereços'!$F$6:$F$205,0))),"")</f>
        <v/>
      </c>
      <c r="E197" s="19">
        <f>IFERROR(IF(OR(A197="",L197&lt;&gt;"OK"),"",INDEX('Mapa de Endereços'!$D$6:$D$205,MATCH(A197,'Mapa de Endereços'!$F$6:$F$205,0))),"")</f>
        <v/>
      </c>
      <c r="F197" s="19">
        <f>IFERROR(IF(OR(A197="",L197&lt;&gt;"OK"),"",INDEX('Mapa de Endereços'!$E$6:$E$205,MATCH(A197,'Mapa de Endereços'!$F$6:$F$205,0))),"")</f>
        <v/>
      </c>
      <c r="G197" s="20" t="n"/>
      <c r="H197" s="20" t="n"/>
      <c r="I197" s="22" t="n"/>
      <c r="J197" s="21">
        <f>IF(OR(A197="",G197=""),"",A197&amp;"|"&amp;G197)</f>
        <v/>
      </c>
      <c r="K197" s="19" t="n"/>
      <c r="L197" s="21">
        <f>IFERROR(IF(A197="","",IF(COUNTIF('Mapa de Endereços'!$F$6:$F$205,A197)=0,"NÃO CADASTRADO",IF(COUNTIF('Mapa de Endereços'!$F$6:$F$205,A197)&gt;1,"ENDEREÇO DUPLICADO",IF(INDEX('Mapa de Endereços'!$G$6:$G$205,MATCH(A197,'Mapa de Endereços'!$F$6:$F$205,0))="Sim","OK",IF(INDEX('Mapa de Endereços'!$G$6:$G$205,MATCH(A197,'Mapa de Endereços'!$F$6:$F$205,0))="Não","INATIVO","ATIVO INVÁLIDO"))))),"NÃO CADASTRADO")</f>
        <v/>
      </c>
      <c r="M197" s="21">
        <f>IF(AND(A197="",G197="",H197="",I197=""),"",IF(OR(L197&lt;&gt;"OK",G197="",NOT(ISNUMBER(I197))),"Não",IF(AND(I197&gt;0,I197=INT(I197),COUNTIFS($A$6:$A$505,A197,$G$6:$G$505,G197)=1),"Sim","Não")))</f>
        <v/>
      </c>
      <c r="N197" s="21">
        <f>IF(M197&lt;&gt;"Sim","",--(COUNTIFS($G$6:G197,G197,$M$6:M197,"Sim")=1))</f>
        <v/>
      </c>
      <c r="O197" s="18">
        <f>IF(G197="","",COUNTIFS($G$6:$G$505,G197,$M$6:$M$505,"Sim"))</f>
        <v/>
      </c>
      <c r="P197" s="21">
        <f>IF(AND(A197="",G197="",H197="",I197=""),"",IF(A197="","INFORME ENDEREÇO",IF(L197&lt;&gt;"OK",L197,IF(G197="","INFORME SKU",IF(I197="","INFORME QUANTIDADE",IF(NOT(ISNUMBER(I197)),"QUANTIDADE INVÁLIDA",IF(OR(I197&lt;=0,I197&lt;&gt;INT(I197)),"QUANTIDADE INVÁLIDA",IF(COUNTIFS($A$6:$A$505,A197,$G$6:$G$505,G197)&gt;1,"SKU/ENDEREÇO REPETIDO",IF(O197&gt;1,"SKU ESPALHADO","OK")))))))))</f>
        <v/>
      </c>
    </row>
    <row r="198">
      <c r="A198" s="20" t="n"/>
      <c r="B198" s="21">
        <f>IFERROR(IF(OR(A198="",L198&lt;&gt;"OK"),"",INDEX('Mapa de Endereços'!$A$6:$A$205,MATCH(A198,'Mapa de Endereços'!$F$6:$F$205,0))),"")</f>
        <v/>
      </c>
      <c r="C198" s="19">
        <f>IFERROR(IF(OR(A198="",L198&lt;&gt;"OK"),"",INDEX('Mapa de Endereços'!$B$6:$B$205,MATCH(A198,'Mapa de Endereços'!$F$6:$F$205,0))),"")</f>
        <v/>
      </c>
      <c r="D198" s="19">
        <f>IFERROR(IF(OR(A198="",L198&lt;&gt;"OK"),"",INDEX('Mapa de Endereços'!$C$6:$C$205,MATCH(A198,'Mapa de Endereços'!$F$6:$F$205,0))),"")</f>
        <v/>
      </c>
      <c r="E198" s="19">
        <f>IFERROR(IF(OR(A198="",L198&lt;&gt;"OK"),"",INDEX('Mapa de Endereços'!$D$6:$D$205,MATCH(A198,'Mapa de Endereços'!$F$6:$F$205,0))),"")</f>
        <v/>
      </c>
      <c r="F198" s="19">
        <f>IFERROR(IF(OR(A198="",L198&lt;&gt;"OK"),"",INDEX('Mapa de Endereços'!$E$6:$E$205,MATCH(A198,'Mapa de Endereços'!$F$6:$F$205,0))),"")</f>
        <v/>
      </c>
      <c r="G198" s="20" t="n"/>
      <c r="H198" s="20" t="n"/>
      <c r="I198" s="22" t="n"/>
      <c r="J198" s="21">
        <f>IF(OR(A198="",G198=""),"",A198&amp;"|"&amp;G198)</f>
        <v/>
      </c>
      <c r="K198" s="19" t="n"/>
      <c r="L198" s="21">
        <f>IFERROR(IF(A198="","",IF(COUNTIF('Mapa de Endereços'!$F$6:$F$205,A198)=0,"NÃO CADASTRADO",IF(COUNTIF('Mapa de Endereços'!$F$6:$F$205,A198)&gt;1,"ENDEREÇO DUPLICADO",IF(INDEX('Mapa de Endereços'!$G$6:$G$205,MATCH(A198,'Mapa de Endereços'!$F$6:$F$205,0))="Sim","OK",IF(INDEX('Mapa de Endereços'!$G$6:$G$205,MATCH(A198,'Mapa de Endereços'!$F$6:$F$205,0))="Não","INATIVO","ATIVO INVÁLIDO"))))),"NÃO CADASTRADO")</f>
        <v/>
      </c>
      <c r="M198" s="21">
        <f>IF(AND(A198="",G198="",H198="",I198=""),"",IF(OR(L198&lt;&gt;"OK",G198="",NOT(ISNUMBER(I198))),"Não",IF(AND(I198&gt;0,I198=INT(I198),COUNTIFS($A$6:$A$505,A198,$G$6:$G$505,G198)=1),"Sim","Não")))</f>
        <v/>
      </c>
      <c r="N198" s="21">
        <f>IF(M198&lt;&gt;"Sim","",--(COUNTIFS($G$6:G198,G198,$M$6:M198,"Sim")=1))</f>
        <v/>
      </c>
      <c r="O198" s="18">
        <f>IF(G198="","",COUNTIFS($G$6:$G$505,G198,$M$6:$M$505,"Sim"))</f>
        <v/>
      </c>
      <c r="P198" s="21">
        <f>IF(AND(A198="",G198="",H198="",I198=""),"",IF(A198="","INFORME ENDEREÇO",IF(L198&lt;&gt;"OK",L198,IF(G198="","INFORME SKU",IF(I198="","INFORME QUANTIDADE",IF(NOT(ISNUMBER(I198)),"QUANTIDADE INVÁLIDA",IF(OR(I198&lt;=0,I198&lt;&gt;INT(I198)),"QUANTIDADE INVÁLIDA",IF(COUNTIFS($A$6:$A$505,A198,$G$6:$G$505,G198)&gt;1,"SKU/ENDEREÇO REPETIDO",IF(O198&gt;1,"SKU ESPALHADO","OK")))))))))</f>
        <v/>
      </c>
    </row>
    <row r="199">
      <c r="A199" s="20" t="n"/>
      <c r="B199" s="21">
        <f>IFERROR(IF(OR(A199="",L199&lt;&gt;"OK"),"",INDEX('Mapa de Endereços'!$A$6:$A$205,MATCH(A199,'Mapa de Endereços'!$F$6:$F$205,0))),"")</f>
        <v/>
      </c>
      <c r="C199" s="19">
        <f>IFERROR(IF(OR(A199="",L199&lt;&gt;"OK"),"",INDEX('Mapa de Endereços'!$B$6:$B$205,MATCH(A199,'Mapa de Endereços'!$F$6:$F$205,0))),"")</f>
        <v/>
      </c>
      <c r="D199" s="19">
        <f>IFERROR(IF(OR(A199="",L199&lt;&gt;"OK"),"",INDEX('Mapa de Endereços'!$C$6:$C$205,MATCH(A199,'Mapa de Endereços'!$F$6:$F$205,0))),"")</f>
        <v/>
      </c>
      <c r="E199" s="19">
        <f>IFERROR(IF(OR(A199="",L199&lt;&gt;"OK"),"",INDEX('Mapa de Endereços'!$D$6:$D$205,MATCH(A199,'Mapa de Endereços'!$F$6:$F$205,0))),"")</f>
        <v/>
      </c>
      <c r="F199" s="19">
        <f>IFERROR(IF(OR(A199="",L199&lt;&gt;"OK"),"",INDEX('Mapa de Endereços'!$E$6:$E$205,MATCH(A199,'Mapa de Endereços'!$F$6:$F$205,0))),"")</f>
        <v/>
      </c>
      <c r="G199" s="20" t="n"/>
      <c r="H199" s="20" t="n"/>
      <c r="I199" s="22" t="n"/>
      <c r="J199" s="21">
        <f>IF(OR(A199="",G199=""),"",A199&amp;"|"&amp;G199)</f>
        <v/>
      </c>
      <c r="K199" s="19" t="n"/>
      <c r="L199" s="21">
        <f>IFERROR(IF(A199="","",IF(COUNTIF('Mapa de Endereços'!$F$6:$F$205,A199)=0,"NÃO CADASTRADO",IF(COUNTIF('Mapa de Endereços'!$F$6:$F$205,A199)&gt;1,"ENDEREÇO DUPLICADO",IF(INDEX('Mapa de Endereços'!$G$6:$G$205,MATCH(A199,'Mapa de Endereços'!$F$6:$F$205,0))="Sim","OK",IF(INDEX('Mapa de Endereços'!$G$6:$G$205,MATCH(A199,'Mapa de Endereços'!$F$6:$F$205,0))="Não","INATIVO","ATIVO INVÁLIDO"))))),"NÃO CADASTRADO")</f>
        <v/>
      </c>
      <c r="M199" s="21">
        <f>IF(AND(A199="",G199="",H199="",I199=""),"",IF(OR(L199&lt;&gt;"OK",G199="",NOT(ISNUMBER(I199))),"Não",IF(AND(I199&gt;0,I199=INT(I199),COUNTIFS($A$6:$A$505,A199,$G$6:$G$505,G199)=1),"Sim","Não")))</f>
        <v/>
      </c>
      <c r="N199" s="21">
        <f>IF(M199&lt;&gt;"Sim","",--(COUNTIFS($G$6:G199,G199,$M$6:M199,"Sim")=1))</f>
        <v/>
      </c>
      <c r="O199" s="18">
        <f>IF(G199="","",COUNTIFS($G$6:$G$505,G199,$M$6:$M$505,"Sim"))</f>
        <v/>
      </c>
      <c r="P199" s="21">
        <f>IF(AND(A199="",G199="",H199="",I199=""),"",IF(A199="","INFORME ENDEREÇO",IF(L199&lt;&gt;"OK",L199,IF(G199="","INFORME SKU",IF(I199="","INFORME QUANTIDADE",IF(NOT(ISNUMBER(I199)),"QUANTIDADE INVÁLIDA",IF(OR(I199&lt;=0,I199&lt;&gt;INT(I199)),"QUANTIDADE INVÁLIDA",IF(COUNTIFS($A$6:$A$505,A199,$G$6:$G$505,G199)&gt;1,"SKU/ENDEREÇO REPETIDO",IF(O199&gt;1,"SKU ESPALHADO","OK")))))))))</f>
        <v/>
      </c>
    </row>
    <row r="200">
      <c r="A200" s="20" t="n"/>
      <c r="B200" s="21">
        <f>IFERROR(IF(OR(A200="",L200&lt;&gt;"OK"),"",INDEX('Mapa de Endereços'!$A$6:$A$205,MATCH(A200,'Mapa de Endereços'!$F$6:$F$205,0))),"")</f>
        <v/>
      </c>
      <c r="C200" s="19">
        <f>IFERROR(IF(OR(A200="",L200&lt;&gt;"OK"),"",INDEX('Mapa de Endereços'!$B$6:$B$205,MATCH(A200,'Mapa de Endereços'!$F$6:$F$205,0))),"")</f>
        <v/>
      </c>
      <c r="D200" s="19">
        <f>IFERROR(IF(OR(A200="",L200&lt;&gt;"OK"),"",INDEX('Mapa de Endereços'!$C$6:$C$205,MATCH(A200,'Mapa de Endereços'!$F$6:$F$205,0))),"")</f>
        <v/>
      </c>
      <c r="E200" s="19">
        <f>IFERROR(IF(OR(A200="",L200&lt;&gt;"OK"),"",INDEX('Mapa de Endereços'!$D$6:$D$205,MATCH(A200,'Mapa de Endereços'!$F$6:$F$205,0))),"")</f>
        <v/>
      </c>
      <c r="F200" s="19">
        <f>IFERROR(IF(OR(A200="",L200&lt;&gt;"OK"),"",INDEX('Mapa de Endereços'!$E$6:$E$205,MATCH(A200,'Mapa de Endereços'!$F$6:$F$205,0))),"")</f>
        <v/>
      </c>
      <c r="G200" s="20" t="n"/>
      <c r="H200" s="20" t="n"/>
      <c r="I200" s="22" t="n"/>
      <c r="J200" s="21">
        <f>IF(OR(A200="",G200=""),"",A200&amp;"|"&amp;G200)</f>
        <v/>
      </c>
      <c r="K200" s="19" t="n"/>
      <c r="L200" s="21">
        <f>IFERROR(IF(A200="","",IF(COUNTIF('Mapa de Endereços'!$F$6:$F$205,A200)=0,"NÃO CADASTRADO",IF(COUNTIF('Mapa de Endereços'!$F$6:$F$205,A200)&gt;1,"ENDEREÇO DUPLICADO",IF(INDEX('Mapa de Endereços'!$G$6:$G$205,MATCH(A200,'Mapa de Endereços'!$F$6:$F$205,0))="Sim","OK",IF(INDEX('Mapa de Endereços'!$G$6:$G$205,MATCH(A200,'Mapa de Endereços'!$F$6:$F$205,0))="Não","INATIVO","ATIVO INVÁLIDO"))))),"NÃO CADASTRADO")</f>
        <v/>
      </c>
      <c r="M200" s="21">
        <f>IF(AND(A200="",G200="",H200="",I200=""),"",IF(OR(L200&lt;&gt;"OK",G200="",NOT(ISNUMBER(I200))),"Não",IF(AND(I200&gt;0,I200=INT(I200),COUNTIFS($A$6:$A$505,A200,$G$6:$G$505,G200)=1),"Sim","Não")))</f>
        <v/>
      </c>
      <c r="N200" s="21">
        <f>IF(M200&lt;&gt;"Sim","",--(COUNTIFS($G$6:G200,G200,$M$6:M200,"Sim")=1))</f>
        <v/>
      </c>
      <c r="O200" s="18">
        <f>IF(G200="","",COUNTIFS($G$6:$G$505,G200,$M$6:$M$505,"Sim"))</f>
        <v/>
      </c>
      <c r="P200" s="21">
        <f>IF(AND(A200="",G200="",H200="",I200=""),"",IF(A200="","INFORME ENDEREÇO",IF(L200&lt;&gt;"OK",L200,IF(G200="","INFORME SKU",IF(I200="","INFORME QUANTIDADE",IF(NOT(ISNUMBER(I200)),"QUANTIDADE INVÁLIDA",IF(OR(I200&lt;=0,I200&lt;&gt;INT(I200)),"QUANTIDADE INVÁLIDA",IF(COUNTIFS($A$6:$A$505,A200,$G$6:$G$505,G200)&gt;1,"SKU/ENDEREÇO REPETIDO",IF(O200&gt;1,"SKU ESPALHADO","OK")))))))))</f>
        <v/>
      </c>
    </row>
    <row r="201">
      <c r="A201" s="20" t="n"/>
      <c r="B201" s="21">
        <f>IFERROR(IF(OR(A201="",L201&lt;&gt;"OK"),"",INDEX('Mapa de Endereços'!$A$6:$A$205,MATCH(A201,'Mapa de Endereços'!$F$6:$F$205,0))),"")</f>
        <v/>
      </c>
      <c r="C201" s="19">
        <f>IFERROR(IF(OR(A201="",L201&lt;&gt;"OK"),"",INDEX('Mapa de Endereços'!$B$6:$B$205,MATCH(A201,'Mapa de Endereços'!$F$6:$F$205,0))),"")</f>
        <v/>
      </c>
      <c r="D201" s="19">
        <f>IFERROR(IF(OR(A201="",L201&lt;&gt;"OK"),"",INDEX('Mapa de Endereços'!$C$6:$C$205,MATCH(A201,'Mapa de Endereços'!$F$6:$F$205,0))),"")</f>
        <v/>
      </c>
      <c r="E201" s="19">
        <f>IFERROR(IF(OR(A201="",L201&lt;&gt;"OK"),"",INDEX('Mapa de Endereços'!$D$6:$D$205,MATCH(A201,'Mapa de Endereços'!$F$6:$F$205,0))),"")</f>
        <v/>
      </c>
      <c r="F201" s="19">
        <f>IFERROR(IF(OR(A201="",L201&lt;&gt;"OK"),"",INDEX('Mapa de Endereços'!$E$6:$E$205,MATCH(A201,'Mapa de Endereços'!$F$6:$F$205,0))),"")</f>
        <v/>
      </c>
      <c r="G201" s="20" t="n"/>
      <c r="H201" s="20" t="n"/>
      <c r="I201" s="22" t="n"/>
      <c r="J201" s="21">
        <f>IF(OR(A201="",G201=""),"",A201&amp;"|"&amp;G201)</f>
        <v/>
      </c>
      <c r="K201" s="19" t="n"/>
      <c r="L201" s="21">
        <f>IFERROR(IF(A201="","",IF(COUNTIF('Mapa de Endereços'!$F$6:$F$205,A201)=0,"NÃO CADASTRADO",IF(COUNTIF('Mapa de Endereços'!$F$6:$F$205,A201)&gt;1,"ENDEREÇO DUPLICADO",IF(INDEX('Mapa de Endereços'!$G$6:$G$205,MATCH(A201,'Mapa de Endereços'!$F$6:$F$205,0))="Sim","OK",IF(INDEX('Mapa de Endereços'!$G$6:$G$205,MATCH(A201,'Mapa de Endereços'!$F$6:$F$205,0))="Não","INATIVO","ATIVO INVÁLIDO"))))),"NÃO CADASTRADO")</f>
        <v/>
      </c>
      <c r="M201" s="21">
        <f>IF(AND(A201="",G201="",H201="",I201=""),"",IF(OR(L201&lt;&gt;"OK",G201="",NOT(ISNUMBER(I201))),"Não",IF(AND(I201&gt;0,I201=INT(I201),COUNTIFS($A$6:$A$505,A201,$G$6:$G$505,G201)=1),"Sim","Não")))</f>
        <v/>
      </c>
      <c r="N201" s="21">
        <f>IF(M201&lt;&gt;"Sim","",--(COUNTIFS($G$6:G201,G201,$M$6:M201,"Sim")=1))</f>
        <v/>
      </c>
      <c r="O201" s="18">
        <f>IF(G201="","",COUNTIFS($G$6:$G$505,G201,$M$6:$M$505,"Sim"))</f>
        <v/>
      </c>
      <c r="P201" s="21">
        <f>IF(AND(A201="",G201="",H201="",I201=""),"",IF(A201="","INFORME ENDEREÇO",IF(L201&lt;&gt;"OK",L201,IF(G201="","INFORME SKU",IF(I201="","INFORME QUANTIDADE",IF(NOT(ISNUMBER(I201)),"QUANTIDADE INVÁLIDA",IF(OR(I201&lt;=0,I201&lt;&gt;INT(I201)),"QUANTIDADE INVÁLIDA",IF(COUNTIFS($A$6:$A$505,A201,$G$6:$G$505,G201)&gt;1,"SKU/ENDEREÇO REPETIDO",IF(O201&gt;1,"SKU ESPALHADO","OK")))))))))</f>
        <v/>
      </c>
    </row>
    <row r="202">
      <c r="A202" s="20" t="n"/>
      <c r="B202" s="21">
        <f>IFERROR(IF(OR(A202="",L202&lt;&gt;"OK"),"",INDEX('Mapa de Endereços'!$A$6:$A$205,MATCH(A202,'Mapa de Endereços'!$F$6:$F$205,0))),"")</f>
        <v/>
      </c>
      <c r="C202" s="19">
        <f>IFERROR(IF(OR(A202="",L202&lt;&gt;"OK"),"",INDEX('Mapa de Endereços'!$B$6:$B$205,MATCH(A202,'Mapa de Endereços'!$F$6:$F$205,0))),"")</f>
        <v/>
      </c>
      <c r="D202" s="19">
        <f>IFERROR(IF(OR(A202="",L202&lt;&gt;"OK"),"",INDEX('Mapa de Endereços'!$C$6:$C$205,MATCH(A202,'Mapa de Endereços'!$F$6:$F$205,0))),"")</f>
        <v/>
      </c>
      <c r="E202" s="19">
        <f>IFERROR(IF(OR(A202="",L202&lt;&gt;"OK"),"",INDEX('Mapa de Endereços'!$D$6:$D$205,MATCH(A202,'Mapa de Endereços'!$F$6:$F$205,0))),"")</f>
        <v/>
      </c>
      <c r="F202" s="19">
        <f>IFERROR(IF(OR(A202="",L202&lt;&gt;"OK"),"",INDEX('Mapa de Endereços'!$E$6:$E$205,MATCH(A202,'Mapa de Endereços'!$F$6:$F$205,0))),"")</f>
        <v/>
      </c>
      <c r="G202" s="20" t="n"/>
      <c r="H202" s="20" t="n"/>
      <c r="I202" s="22" t="n"/>
      <c r="J202" s="21">
        <f>IF(OR(A202="",G202=""),"",A202&amp;"|"&amp;G202)</f>
        <v/>
      </c>
      <c r="K202" s="19" t="n"/>
      <c r="L202" s="21">
        <f>IFERROR(IF(A202="","",IF(COUNTIF('Mapa de Endereços'!$F$6:$F$205,A202)=0,"NÃO CADASTRADO",IF(COUNTIF('Mapa de Endereços'!$F$6:$F$205,A202)&gt;1,"ENDEREÇO DUPLICADO",IF(INDEX('Mapa de Endereços'!$G$6:$G$205,MATCH(A202,'Mapa de Endereços'!$F$6:$F$205,0))="Sim","OK",IF(INDEX('Mapa de Endereços'!$G$6:$G$205,MATCH(A202,'Mapa de Endereços'!$F$6:$F$205,0))="Não","INATIVO","ATIVO INVÁLIDO"))))),"NÃO CADASTRADO")</f>
        <v/>
      </c>
      <c r="M202" s="21">
        <f>IF(AND(A202="",G202="",H202="",I202=""),"",IF(OR(L202&lt;&gt;"OK",G202="",NOT(ISNUMBER(I202))),"Não",IF(AND(I202&gt;0,I202=INT(I202),COUNTIFS($A$6:$A$505,A202,$G$6:$G$505,G202)=1),"Sim","Não")))</f>
        <v/>
      </c>
      <c r="N202" s="21">
        <f>IF(M202&lt;&gt;"Sim","",--(COUNTIFS($G$6:G202,G202,$M$6:M202,"Sim")=1))</f>
        <v/>
      </c>
      <c r="O202" s="18">
        <f>IF(G202="","",COUNTIFS($G$6:$G$505,G202,$M$6:$M$505,"Sim"))</f>
        <v/>
      </c>
      <c r="P202" s="21">
        <f>IF(AND(A202="",G202="",H202="",I202=""),"",IF(A202="","INFORME ENDEREÇO",IF(L202&lt;&gt;"OK",L202,IF(G202="","INFORME SKU",IF(I202="","INFORME QUANTIDADE",IF(NOT(ISNUMBER(I202)),"QUANTIDADE INVÁLIDA",IF(OR(I202&lt;=0,I202&lt;&gt;INT(I202)),"QUANTIDADE INVÁLIDA",IF(COUNTIFS($A$6:$A$505,A202,$G$6:$G$505,G202)&gt;1,"SKU/ENDEREÇO REPETIDO",IF(O202&gt;1,"SKU ESPALHADO","OK")))))))))</f>
        <v/>
      </c>
    </row>
    <row r="203">
      <c r="A203" s="20" t="n"/>
      <c r="B203" s="21">
        <f>IFERROR(IF(OR(A203="",L203&lt;&gt;"OK"),"",INDEX('Mapa de Endereços'!$A$6:$A$205,MATCH(A203,'Mapa de Endereços'!$F$6:$F$205,0))),"")</f>
        <v/>
      </c>
      <c r="C203" s="19">
        <f>IFERROR(IF(OR(A203="",L203&lt;&gt;"OK"),"",INDEX('Mapa de Endereços'!$B$6:$B$205,MATCH(A203,'Mapa de Endereços'!$F$6:$F$205,0))),"")</f>
        <v/>
      </c>
      <c r="D203" s="19">
        <f>IFERROR(IF(OR(A203="",L203&lt;&gt;"OK"),"",INDEX('Mapa de Endereços'!$C$6:$C$205,MATCH(A203,'Mapa de Endereços'!$F$6:$F$205,0))),"")</f>
        <v/>
      </c>
      <c r="E203" s="19">
        <f>IFERROR(IF(OR(A203="",L203&lt;&gt;"OK"),"",INDEX('Mapa de Endereços'!$D$6:$D$205,MATCH(A203,'Mapa de Endereços'!$F$6:$F$205,0))),"")</f>
        <v/>
      </c>
      <c r="F203" s="19">
        <f>IFERROR(IF(OR(A203="",L203&lt;&gt;"OK"),"",INDEX('Mapa de Endereços'!$E$6:$E$205,MATCH(A203,'Mapa de Endereços'!$F$6:$F$205,0))),"")</f>
        <v/>
      </c>
      <c r="G203" s="20" t="n"/>
      <c r="H203" s="20" t="n"/>
      <c r="I203" s="22" t="n"/>
      <c r="J203" s="21">
        <f>IF(OR(A203="",G203=""),"",A203&amp;"|"&amp;G203)</f>
        <v/>
      </c>
      <c r="K203" s="19" t="n"/>
      <c r="L203" s="21">
        <f>IFERROR(IF(A203="","",IF(COUNTIF('Mapa de Endereços'!$F$6:$F$205,A203)=0,"NÃO CADASTRADO",IF(COUNTIF('Mapa de Endereços'!$F$6:$F$205,A203)&gt;1,"ENDEREÇO DUPLICADO",IF(INDEX('Mapa de Endereços'!$G$6:$G$205,MATCH(A203,'Mapa de Endereços'!$F$6:$F$205,0))="Sim","OK",IF(INDEX('Mapa de Endereços'!$G$6:$G$205,MATCH(A203,'Mapa de Endereços'!$F$6:$F$205,0))="Não","INATIVO","ATIVO INVÁLIDO"))))),"NÃO CADASTRADO")</f>
        <v/>
      </c>
      <c r="M203" s="21">
        <f>IF(AND(A203="",G203="",H203="",I203=""),"",IF(OR(L203&lt;&gt;"OK",G203="",NOT(ISNUMBER(I203))),"Não",IF(AND(I203&gt;0,I203=INT(I203),COUNTIFS($A$6:$A$505,A203,$G$6:$G$505,G203)=1),"Sim","Não")))</f>
        <v/>
      </c>
      <c r="N203" s="21">
        <f>IF(M203&lt;&gt;"Sim","",--(COUNTIFS($G$6:G203,G203,$M$6:M203,"Sim")=1))</f>
        <v/>
      </c>
      <c r="O203" s="18">
        <f>IF(G203="","",COUNTIFS($G$6:$G$505,G203,$M$6:$M$505,"Sim"))</f>
        <v/>
      </c>
      <c r="P203" s="21">
        <f>IF(AND(A203="",G203="",H203="",I203=""),"",IF(A203="","INFORME ENDEREÇO",IF(L203&lt;&gt;"OK",L203,IF(G203="","INFORME SKU",IF(I203="","INFORME QUANTIDADE",IF(NOT(ISNUMBER(I203)),"QUANTIDADE INVÁLIDA",IF(OR(I203&lt;=0,I203&lt;&gt;INT(I203)),"QUANTIDADE INVÁLIDA",IF(COUNTIFS($A$6:$A$505,A203,$G$6:$G$505,G203)&gt;1,"SKU/ENDEREÇO REPETIDO",IF(O203&gt;1,"SKU ESPALHADO","OK")))))))))</f>
        <v/>
      </c>
    </row>
    <row r="204">
      <c r="A204" s="20" t="n"/>
      <c r="B204" s="21">
        <f>IFERROR(IF(OR(A204="",L204&lt;&gt;"OK"),"",INDEX('Mapa de Endereços'!$A$6:$A$205,MATCH(A204,'Mapa de Endereços'!$F$6:$F$205,0))),"")</f>
        <v/>
      </c>
      <c r="C204" s="19">
        <f>IFERROR(IF(OR(A204="",L204&lt;&gt;"OK"),"",INDEX('Mapa de Endereços'!$B$6:$B$205,MATCH(A204,'Mapa de Endereços'!$F$6:$F$205,0))),"")</f>
        <v/>
      </c>
      <c r="D204" s="19">
        <f>IFERROR(IF(OR(A204="",L204&lt;&gt;"OK"),"",INDEX('Mapa de Endereços'!$C$6:$C$205,MATCH(A204,'Mapa de Endereços'!$F$6:$F$205,0))),"")</f>
        <v/>
      </c>
      <c r="E204" s="19">
        <f>IFERROR(IF(OR(A204="",L204&lt;&gt;"OK"),"",INDEX('Mapa de Endereços'!$D$6:$D$205,MATCH(A204,'Mapa de Endereços'!$F$6:$F$205,0))),"")</f>
        <v/>
      </c>
      <c r="F204" s="19">
        <f>IFERROR(IF(OR(A204="",L204&lt;&gt;"OK"),"",INDEX('Mapa de Endereços'!$E$6:$E$205,MATCH(A204,'Mapa de Endereços'!$F$6:$F$205,0))),"")</f>
        <v/>
      </c>
      <c r="G204" s="20" t="n"/>
      <c r="H204" s="20" t="n"/>
      <c r="I204" s="22" t="n"/>
      <c r="J204" s="21">
        <f>IF(OR(A204="",G204=""),"",A204&amp;"|"&amp;G204)</f>
        <v/>
      </c>
      <c r="K204" s="19" t="n"/>
      <c r="L204" s="21">
        <f>IFERROR(IF(A204="","",IF(COUNTIF('Mapa de Endereços'!$F$6:$F$205,A204)=0,"NÃO CADASTRADO",IF(COUNTIF('Mapa de Endereços'!$F$6:$F$205,A204)&gt;1,"ENDEREÇO DUPLICADO",IF(INDEX('Mapa de Endereços'!$G$6:$G$205,MATCH(A204,'Mapa de Endereços'!$F$6:$F$205,0))="Sim","OK",IF(INDEX('Mapa de Endereços'!$G$6:$G$205,MATCH(A204,'Mapa de Endereços'!$F$6:$F$205,0))="Não","INATIVO","ATIVO INVÁLIDO"))))),"NÃO CADASTRADO")</f>
        <v/>
      </c>
      <c r="M204" s="21">
        <f>IF(AND(A204="",G204="",H204="",I204=""),"",IF(OR(L204&lt;&gt;"OK",G204="",NOT(ISNUMBER(I204))),"Não",IF(AND(I204&gt;0,I204=INT(I204),COUNTIFS($A$6:$A$505,A204,$G$6:$G$505,G204)=1),"Sim","Não")))</f>
        <v/>
      </c>
      <c r="N204" s="21">
        <f>IF(M204&lt;&gt;"Sim","",--(COUNTIFS($G$6:G204,G204,$M$6:M204,"Sim")=1))</f>
        <v/>
      </c>
      <c r="O204" s="18">
        <f>IF(G204="","",COUNTIFS($G$6:$G$505,G204,$M$6:$M$505,"Sim"))</f>
        <v/>
      </c>
      <c r="P204" s="21">
        <f>IF(AND(A204="",G204="",H204="",I204=""),"",IF(A204="","INFORME ENDEREÇO",IF(L204&lt;&gt;"OK",L204,IF(G204="","INFORME SKU",IF(I204="","INFORME QUANTIDADE",IF(NOT(ISNUMBER(I204)),"QUANTIDADE INVÁLIDA",IF(OR(I204&lt;=0,I204&lt;&gt;INT(I204)),"QUANTIDADE INVÁLIDA",IF(COUNTIFS($A$6:$A$505,A204,$G$6:$G$505,G204)&gt;1,"SKU/ENDEREÇO REPETIDO",IF(O204&gt;1,"SKU ESPALHADO","OK")))))))))</f>
        <v/>
      </c>
    </row>
    <row r="205">
      <c r="A205" s="20" t="n"/>
      <c r="B205" s="21">
        <f>IFERROR(IF(OR(A205="",L205&lt;&gt;"OK"),"",INDEX('Mapa de Endereços'!$A$6:$A$205,MATCH(A205,'Mapa de Endereços'!$F$6:$F$205,0))),"")</f>
        <v/>
      </c>
      <c r="C205" s="19">
        <f>IFERROR(IF(OR(A205="",L205&lt;&gt;"OK"),"",INDEX('Mapa de Endereços'!$B$6:$B$205,MATCH(A205,'Mapa de Endereços'!$F$6:$F$205,0))),"")</f>
        <v/>
      </c>
      <c r="D205" s="19">
        <f>IFERROR(IF(OR(A205="",L205&lt;&gt;"OK"),"",INDEX('Mapa de Endereços'!$C$6:$C$205,MATCH(A205,'Mapa de Endereços'!$F$6:$F$205,0))),"")</f>
        <v/>
      </c>
      <c r="E205" s="19">
        <f>IFERROR(IF(OR(A205="",L205&lt;&gt;"OK"),"",INDEX('Mapa de Endereços'!$D$6:$D$205,MATCH(A205,'Mapa de Endereços'!$F$6:$F$205,0))),"")</f>
        <v/>
      </c>
      <c r="F205" s="19">
        <f>IFERROR(IF(OR(A205="",L205&lt;&gt;"OK"),"",INDEX('Mapa de Endereços'!$E$6:$E$205,MATCH(A205,'Mapa de Endereços'!$F$6:$F$205,0))),"")</f>
        <v/>
      </c>
      <c r="G205" s="20" t="n"/>
      <c r="H205" s="20" t="n"/>
      <c r="I205" s="22" t="n"/>
      <c r="J205" s="21">
        <f>IF(OR(A205="",G205=""),"",A205&amp;"|"&amp;G205)</f>
        <v/>
      </c>
      <c r="K205" s="19" t="n"/>
      <c r="L205" s="21">
        <f>IFERROR(IF(A205="","",IF(COUNTIF('Mapa de Endereços'!$F$6:$F$205,A205)=0,"NÃO CADASTRADO",IF(COUNTIF('Mapa de Endereços'!$F$6:$F$205,A205)&gt;1,"ENDEREÇO DUPLICADO",IF(INDEX('Mapa de Endereços'!$G$6:$G$205,MATCH(A205,'Mapa de Endereços'!$F$6:$F$205,0))="Sim","OK",IF(INDEX('Mapa de Endereços'!$G$6:$G$205,MATCH(A205,'Mapa de Endereços'!$F$6:$F$205,0))="Não","INATIVO","ATIVO INVÁLIDO"))))),"NÃO CADASTRADO")</f>
        <v/>
      </c>
      <c r="M205" s="21">
        <f>IF(AND(A205="",G205="",H205="",I205=""),"",IF(OR(L205&lt;&gt;"OK",G205="",NOT(ISNUMBER(I205))),"Não",IF(AND(I205&gt;0,I205=INT(I205),COUNTIFS($A$6:$A$505,A205,$G$6:$G$505,G205)=1),"Sim","Não")))</f>
        <v/>
      </c>
      <c r="N205" s="21">
        <f>IF(M205&lt;&gt;"Sim","",--(COUNTIFS($G$6:G205,G205,$M$6:M205,"Sim")=1))</f>
        <v/>
      </c>
      <c r="O205" s="18">
        <f>IF(G205="","",COUNTIFS($G$6:$G$505,G205,$M$6:$M$505,"Sim"))</f>
        <v/>
      </c>
      <c r="P205" s="21">
        <f>IF(AND(A205="",G205="",H205="",I205=""),"",IF(A205="","INFORME ENDEREÇO",IF(L205&lt;&gt;"OK",L205,IF(G205="","INFORME SKU",IF(I205="","INFORME QUANTIDADE",IF(NOT(ISNUMBER(I205)),"QUANTIDADE INVÁLIDA",IF(OR(I205&lt;=0,I205&lt;&gt;INT(I205)),"QUANTIDADE INVÁLIDA",IF(COUNTIFS($A$6:$A$505,A205,$G$6:$G$505,G205)&gt;1,"SKU/ENDEREÇO REPETIDO",IF(O205&gt;1,"SKU ESPALHADO","OK")))))))))</f>
        <v/>
      </c>
    </row>
    <row r="206">
      <c r="A206" s="20" t="n"/>
      <c r="B206" s="21">
        <f>IFERROR(IF(OR(A206="",L206&lt;&gt;"OK"),"",INDEX('Mapa de Endereços'!$A$6:$A$205,MATCH(A206,'Mapa de Endereços'!$F$6:$F$205,0))),"")</f>
        <v/>
      </c>
      <c r="C206" s="19">
        <f>IFERROR(IF(OR(A206="",L206&lt;&gt;"OK"),"",INDEX('Mapa de Endereços'!$B$6:$B$205,MATCH(A206,'Mapa de Endereços'!$F$6:$F$205,0))),"")</f>
        <v/>
      </c>
      <c r="D206" s="19">
        <f>IFERROR(IF(OR(A206="",L206&lt;&gt;"OK"),"",INDEX('Mapa de Endereços'!$C$6:$C$205,MATCH(A206,'Mapa de Endereços'!$F$6:$F$205,0))),"")</f>
        <v/>
      </c>
      <c r="E206" s="19">
        <f>IFERROR(IF(OR(A206="",L206&lt;&gt;"OK"),"",INDEX('Mapa de Endereços'!$D$6:$D$205,MATCH(A206,'Mapa de Endereços'!$F$6:$F$205,0))),"")</f>
        <v/>
      </c>
      <c r="F206" s="19">
        <f>IFERROR(IF(OR(A206="",L206&lt;&gt;"OK"),"",INDEX('Mapa de Endereços'!$E$6:$E$205,MATCH(A206,'Mapa de Endereços'!$F$6:$F$205,0))),"")</f>
        <v/>
      </c>
      <c r="G206" s="20" t="n"/>
      <c r="H206" s="20" t="n"/>
      <c r="I206" s="22" t="n"/>
      <c r="J206" s="21">
        <f>IF(OR(A206="",G206=""),"",A206&amp;"|"&amp;G206)</f>
        <v/>
      </c>
      <c r="K206" s="19" t="n"/>
      <c r="L206" s="21">
        <f>IFERROR(IF(A206="","",IF(COUNTIF('Mapa de Endereços'!$F$6:$F$205,A206)=0,"NÃO CADASTRADO",IF(COUNTIF('Mapa de Endereços'!$F$6:$F$205,A206)&gt;1,"ENDEREÇO DUPLICADO",IF(INDEX('Mapa de Endereços'!$G$6:$G$205,MATCH(A206,'Mapa de Endereços'!$F$6:$F$205,0))="Sim","OK",IF(INDEX('Mapa de Endereços'!$G$6:$G$205,MATCH(A206,'Mapa de Endereços'!$F$6:$F$205,0))="Não","INATIVO","ATIVO INVÁLIDO"))))),"NÃO CADASTRADO")</f>
        <v/>
      </c>
      <c r="M206" s="21">
        <f>IF(AND(A206="",G206="",H206="",I206=""),"",IF(OR(L206&lt;&gt;"OK",G206="",NOT(ISNUMBER(I206))),"Não",IF(AND(I206&gt;0,I206=INT(I206),COUNTIFS($A$6:$A$505,A206,$G$6:$G$505,G206)=1),"Sim","Não")))</f>
        <v/>
      </c>
      <c r="N206" s="21">
        <f>IF(M206&lt;&gt;"Sim","",--(COUNTIFS($G$6:G206,G206,$M$6:M206,"Sim")=1))</f>
        <v/>
      </c>
      <c r="O206" s="18">
        <f>IF(G206="","",COUNTIFS($G$6:$G$505,G206,$M$6:$M$505,"Sim"))</f>
        <v/>
      </c>
      <c r="P206" s="21">
        <f>IF(AND(A206="",G206="",H206="",I206=""),"",IF(A206="","INFORME ENDEREÇO",IF(L206&lt;&gt;"OK",L206,IF(G206="","INFORME SKU",IF(I206="","INFORME QUANTIDADE",IF(NOT(ISNUMBER(I206)),"QUANTIDADE INVÁLIDA",IF(OR(I206&lt;=0,I206&lt;&gt;INT(I206)),"QUANTIDADE INVÁLIDA",IF(COUNTIFS($A$6:$A$505,A206,$G$6:$G$505,G206)&gt;1,"SKU/ENDEREÇO REPETIDO",IF(O206&gt;1,"SKU ESPALHADO","OK")))))))))</f>
        <v/>
      </c>
    </row>
    <row r="207">
      <c r="A207" s="20" t="n"/>
      <c r="B207" s="21">
        <f>IFERROR(IF(OR(A207="",L207&lt;&gt;"OK"),"",INDEX('Mapa de Endereços'!$A$6:$A$205,MATCH(A207,'Mapa de Endereços'!$F$6:$F$205,0))),"")</f>
        <v/>
      </c>
      <c r="C207" s="19">
        <f>IFERROR(IF(OR(A207="",L207&lt;&gt;"OK"),"",INDEX('Mapa de Endereços'!$B$6:$B$205,MATCH(A207,'Mapa de Endereços'!$F$6:$F$205,0))),"")</f>
        <v/>
      </c>
      <c r="D207" s="19">
        <f>IFERROR(IF(OR(A207="",L207&lt;&gt;"OK"),"",INDEX('Mapa de Endereços'!$C$6:$C$205,MATCH(A207,'Mapa de Endereços'!$F$6:$F$205,0))),"")</f>
        <v/>
      </c>
      <c r="E207" s="19">
        <f>IFERROR(IF(OR(A207="",L207&lt;&gt;"OK"),"",INDEX('Mapa de Endereços'!$D$6:$D$205,MATCH(A207,'Mapa de Endereços'!$F$6:$F$205,0))),"")</f>
        <v/>
      </c>
      <c r="F207" s="19">
        <f>IFERROR(IF(OR(A207="",L207&lt;&gt;"OK"),"",INDEX('Mapa de Endereços'!$E$6:$E$205,MATCH(A207,'Mapa de Endereços'!$F$6:$F$205,0))),"")</f>
        <v/>
      </c>
      <c r="G207" s="20" t="n"/>
      <c r="H207" s="20" t="n"/>
      <c r="I207" s="22" t="n"/>
      <c r="J207" s="21">
        <f>IF(OR(A207="",G207=""),"",A207&amp;"|"&amp;G207)</f>
        <v/>
      </c>
      <c r="K207" s="19" t="n"/>
      <c r="L207" s="21">
        <f>IFERROR(IF(A207="","",IF(COUNTIF('Mapa de Endereços'!$F$6:$F$205,A207)=0,"NÃO CADASTRADO",IF(COUNTIF('Mapa de Endereços'!$F$6:$F$205,A207)&gt;1,"ENDEREÇO DUPLICADO",IF(INDEX('Mapa de Endereços'!$G$6:$G$205,MATCH(A207,'Mapa de Endereços'!$F$6:$F$205,0))="Sim","OK",IF(INDEX('Mapa de Endereços'!$G$6:$G$205,MATCH(A207,'Mapa de Endereços'!$F$6:$F$205,0))="Não","INATIVO","ATIVO INVÁLIDO"))))),"NÃO CADASTRADO")</f>
        <v/>
      </c>
      <c r="M207" s="21">
        <f>IF(AND(A207="",G207="",H207="",I207=""),"",IF(OR(L207&lt;&gt;"OK",G207="",NOT(ISNUMBER(I207))),"Não",IF(AND(I207&gt;0,I207=INT(I207),COUNTIFS($A$6:$A$505,A207,$G$6:$G$505,G207)=1),"Sim","Não")))</f>
        <v/>
      </c>
      <c r="N207" s="21">
        <f>IF(M207&lt;&gt;"Sim","",--(COUNTIFS($G$6:G207,G207,$M$6:M207,"Sim")=1))</f>
        <v/>
      </c>
      <c r="O207" s="18">
        <f>IF(G207="","",COUNTIFS($G$6:$G$505,G207,$M$6:$M$505,"Sim"))</f>
        <v/>
      </c>
      <c r="P207" s="21">
        <f>IF(AND(A207="",G207="",H207="",I207=""),"",IF(A207="","INFORME ENDEREÇO",IF(L207&lt;&gt;"OK",L207,IF(G207="","INFORME SKU",IF(I207="","INFORME QUANTIDADE",IF(NOT(ISNUMBER(I207)),"QUANTIDADE INVÁLIDA",IF(OR(I207&lt;=0,I207&lt;&gt;INT(I207)),"QUANTIDADE INVÁLIDA",IF(COUNTIFS($A$6:$A$505,A207,$G$6:$G$505,G207)&gt;1,"SKU/ENDEREÇO REPETIDO",IF(O207&gt;1,"SKU ESPALHADO","OK")))))))))</f>
        <v/>
      </c>
    </row>
    <row r="208">
      <c r="A208" s="20" t="n"/>
      <c r="B208" s="21">
        <f>IFERROR(IF(OR(A208="",L208&lt;&gt;"OK"),"",INDEX('Mapa de Endereços'!$A$6:$A$205,MATCH(A208,'Mapa de Endereços'!$F$6:$F$205,0))),"")</f>
        <v/>
      </c>
      <c r="C208" s="19">
        <f>IFERROR(IF(OR(A208="",L208&lt;&gt;"OK"),"",INDEX('Mapa de Endereços'!$B$6:$B$205,MATCH(A208,'Mapa de Endereços'!$F$6:$F$205,0))),"")</f>
        <v/>
      </c>
      <c r="D208" s="19">
        <f>IFERROR(IF(OR(A208="",L208&lt;&gt;"OK"),"",INDEX('Mapa de Endereços'!$C$6:$C$205,MATCH(A208,'Mapa de Endereços'!$F$6:$F$205,0))),"")</f>
        <v/>
      </c>
      <c r="E208" s="19">
        <f>IFERROR(IF(OR(A208="",L208&lt;&gt;"OK"),"",INDEX('Mapa de Endereços'!$D$6:$D$205,MATCH(A208,'Mapa de Endereços'!$F$6:$F$205,0))),"")</f>
        <v/>
      </c>
      <c r="F208" s="19">
        <f>IFERROR(IF(OR(A208="",L208&lt;&gt;"OK"),"",INDEX('Mapa de Endereços'!$E$6:$E$205,MATCH(A208,'Mapa de Endereços'!$F$6:$F$205,0))),"")</f>
        <v/>
      </c>
      <c r="G208" s="20" t="n"/>
      <c r="H208" s="20" t="n"/>
      <c r="I208" s="22" t="n"/>
      <c r="J208" s="21">
        <f>IF(OR(A208="",G208=""),"",A208&amp;"|"&amp;G208)</f>
        <v/>
      </c>
      <c r="K208" s="19" t="n"/>
      <c r="L208" s="21">
        <f>IFERROR(IF(A208="","",IF(COUNTIF('Mapa de Endereços'!$F$6:$F$205,A208)=0,"NÃO CADASTRADO",IF(COUNTIF('Mapa de Endereços'!$F$6:$F$205,A208)&gt;1,"ENDEREÇO DUPLICADO",IF(INDEX('Mapa de Endereços'!$G$6:$G$205,MATCH(A208,'Mapa de Endereços'!$F$6:$F$205,0))="Sim","OK",IF(INDEX('Mapa de Endereços'!$G$6:$G$205,MATCH(A208,'Mapa de Endereços'!$F$6:$F$205,0))="Não","INATIVO","ATIVO INVÁLIDO"))))),"NÃO CADASTRADO")</f>
        <v/>
      </c>
      <c r="M208" s="21">
        <f>IF(AND(A208="",G208="",H208="",I208=""),"",IF(OR(L208&lt;&gt;"OK",G208="",NOT(ISNUMBER(I208))),"Não",IF(AND(I208&gt;0,I208=INT(I208),COUNTIFS($A$6:$A$505,A208,$G$6:$G$505,G208)=1),"Sim","Não")))</f>
        <v/>
      </c>
      <c r="N208" s="21">
        <f>IF(M208&lt;&gt;"Sim","",--(COUNTIFS($G$6:G208,G208,$M$6:M208,"Sim")=1))</f>
        <v/>
      </c>
      <c r="O208" s="18">
        <f>IF(G208="","",COUNTIFS($G$6:$G$505,G208,$M$6:$M$505,"Sim"))</f>
        <v/>
      </c>
      <c r="P208" s="21">
        <f>IF(AND(A208="",G208="",H208="",I208=""),"",IF(A208="","INFORME ENDEREÇO",IF(L208&lt;&gt;"OK",L208,IF(G208="","INFORME SKU",IF(I208="","INFORME QUANTIDADE",IF(NOT(ISNUMBER(I208)),"QUANTIDADE INVÁLIDA",IF(OR(I208&lt;=0,I208&lt;&gt;INT(I208)),"QUANTIDADE INVÁLIDA",IF(COUNTIFS($A$6:$A$505,A208,$G$6:$G$505,G208)&gt;1,"SKU/ENDEREÇO REPETIDO",IF(O208&gt;1,"SKU ESPALHADO","OK")))))))))</f>
        <v/>
      </c>
    </row>
    <row r="209">
      <c r="A209" s="20" t="n"/>
      <c r="B209" s="21">
        <f>IFERROR(IF(OR(A209="",L209&lt;&gt;"OK"),"",INDEX('Mapa de Endereços'!$A$6:$A$205,MATCH(A209,'Mapa de Endereços'!$F$6:$F$205,0))),"")</f>
        <v/>
      </c>
      <c r="C209" s="19">
        <f>IFERROR(IF(OR(A209="",L209&lt;&gt;"OK"),"",INDEX('Mapa de Endereços'!$B$6:$B$205,MATCH(A209,'Mapa de Endereços'!$F$6:$F$205,0))),"")</f>
        <v/>
      </c>
      <c r="D209" s="19">
        <f>IFERROR(IF(OR(A209="",L209&lt;&gt;"OK"),"",INDEX('Mapa de Endereços'!$C$6:$C$205,MATCH(A209,'Mapa de Endereços'!$F$6:$F$205,0))),"")</f>
        <v/>
      </c>
      <c r="E209" s="19">
        <f>IFERROR(IF(OR(A209="",L209&lt;&gt;"OK"),"",INDEX('Mapa de Endereços'!$D$6:$D$205,MATCH(A209,'Mapa de Endereços'!$F$6:$F$205,0))),"")</f>
        <v/>
      </c>
      <c r="F209" s="19">
        <f>IFERROR(IF(OR(A209="",L209&lt;&gt;"OK"),"",INDEX('Mapa de Endereços'!$E$6:$E$205,MATCH(A209,'Mapa de Endereços'!$F$6:$F$205,0))),"")</f>
        <v/>
      </c>
      <c r="G209" s="20" t="n"/>
      <c r="H209" s="20" t="n"/>
      <c r="I209" s="22" t="n"/>
      <c r="J209" s="21">
        <f>IF(OR(A209="",G209=""),"",A209&amp;"|"&amp;G209)</f>
        <v/>
      </c>
      <c r="K209" s="19" t="n"/>
      <c r="L209" s="21">
        <f>IFERROR(IF(A209="","",IF(COUNTIF('Mapa de Endereços'!$F$6:$F$205,A209)=0,"NÃO CADASTRADO",IF(COUNTIF('Mapa de Endereços'!$F$6:$F$205,A209)&gt;1,"ENDEREÇO DUPLICADO",IF(INDEX('Mapa de Endereços'!$G$6:$G$205,MATCH(A209,'Mapa de Endereços'!$F$6:$F$205,0))="Sim","OK",IF(INDEX('Mapa de Endereços'!$G$6:$G$205,MATCH(A209,'Mapa de Endereços'!$F$6:$F$205,0))="Não","INATIVO","ATIVO INVÁLIDO"))))),"NÃO CADASTRADO")</f>
        <v/>
      </c>
      <c r="M209" s="21">
        <f>IF(AND(A209="",G209="",H209="",I209=""),"",IF(OR(L209&lt;&gt;"OK",G209="",NOT(ISNUMBER(I209))),"Não",IF(AND(I209&gt;0,I209=INT(I209),COUNTIFS($A$6:$A$505,A209,$G$6:$G$505,G209)=1),"Sim","Não")))</f>
        <v/>
      </c>
      <c r="N209" s="21">
        <f>IF(M209&lt;&gt;"Sim","",--(COUNTIFS($G$6:G209,G209,$M$6:M209,"Sim")=1))</f>
        <v/>
      </c>
      <c r="O209" s="18">
        <f>IF(G209="","",COUNTIFS($G$6:$G$505,G209,$M$6:$M$505,"Sim"))</f>
        <v/>
      </c>
      <c r="P209" s="21">
        <f>IF(AND(A209="",G209="",H209="",I209=""),"",IF(A209="","INFORME ENDEREÇO",IF(L209&lt;&gt;"OK",L209,IF(G209="","INFORME SKU",IF(I209="","INFORME QUANTIDADE",IF(NOT(ISNUMBER(I209)),"QUANTIDADE INVÁLIDA",IF(OR(I209&lt;=0,I209&lt;&gt;INT(I209)),"QUANTIDADE INVÁLIDA",IF(COUNTIFS($A$6:$A$505,A209,$G$6:$G$505,G209)&gt;1,"SKU/ENDEREÇO REPETIDO",IF(O209&gt;1,"SKU ESPALHADO","OK")))))))))</f>
        <v/>
      </c>
    </row>
    <row r="210">
      <c r="A210" s="20" t="n"/>
      <c r="B210" s="21">
        <f>IFERROR(IF(OR(A210="",L210&lt;&gt;"OK"),"",INDEX('Mapa de Endereços'!$A$6:$A$205,MATCH(A210,'Mapa de Endereços'!$F$6:$F$205,0))),"")</f>
        <v/>
      </c>
      <c r="C210" s="19">
        <f>IFERROR(IF(OR(A210="",L210&lt;&gt;"OK"),"",INDEX('Mapa de Endereços'!$B$6:$B$205,MATCH(A210,'Mapa de Endereços'!$F$6:$F$205,0))),"")</f>
        <v/>
      </c>
      <c r="D210" s="19">
        <f>IFERROR(IF(OR(A210="",L210&lt;&gt;"OK"),"",INDEX('Mapa de Endereços'!$C$6:$C$205,MATCH(A210,'Mapa de Endereços'!$F$6:$F$205,0))),"")</f>
        <v/>
      </c>
      <c r="E210" s="19">
        <f>IFERROR(IF(OR(A210="",L210&lt;&gt;"OK"),"",INDEX('Mapa de Endereços'!$D$6:$D$205,MATCH(A210,'Mapa de Endereços'!$F$6:$F$205,0))),"")</f>
        <v/>
      </c>
      <c r="F210" s="19">
        <f>IFERROR(IF(OR(A210="",L210&lt;&gt;"OK"),"",INDEX('Mapa de Endereços'!$E$6:$E$205,MATCH(A210,'Mapa de Endereços'!$F$6:$F$205,0))),"")</f>
        <v/>
      </c>
      <c r="G210" s="20" t="n"/>
      <c r="H210" s="20" t="n"/>
      <c r="I210" s="22" t="n"/>
      <c r="J210" s="21">
        <f>IF(OR(A210="",G210=""),"",A210&amp;"|"&amp;G210)</f>
        <v/>
      </c>
      <c r="K210" s="19" t="n"/>
      <c r="L210" s="21">
        <f>IFERROR(IF(A210="","",IF(COUNTIF('Mapa de Endereços'!$F$6:$F$205,A210)=0,"NÃO CADASTRADO",IF(COUNTIF('Mapa de Endereços'!$F$6:$F$205,A210)&gt;1,"ENDEREÇO DUPLICADO",IF(INDEX('Mapa de Endereços'!$G$6:$G$205,MATCH(A210,'Mapa de Endereços'!$F$6:$F$205,0))="Sim","OK",IF(INDEX('Mapa de Endereços'!$G$6:$G$205,MATCH(A210,'Mapa de Endereços'!$F$6:$F$205,0))="Não","INATIVO","ATIVO INVÁLIDO"))))),"NÃO CADASTRADO")</f>
        <v/>
      </c>
      <c r="M210" s="21">
        <f>IF(AND(A210="",G210="",H210="",I210=""),"",IF(OR(L210&lt;&gt;"OK",G210="",NOT(ISNUMBER(I210))),"Não",IF(AND(I210&gt;0,I210=INT(I210),COUNTIFS($A$6:$A$505,A210,$G$6:$G$505,G210)=1),"Sim","Não")))</f>
        <v/>
      </c>
      <c r="N210" s="21">
        <f>IF(M210&lt;&gt;"Sim","",--(COUNTIFS($G$6:G210,G210,$M$6:M210,"Sim")=1))</f>
        <v/>
      </c>
      <c r="O210" s="18">
        <f>IF(G210="","",COUNTIFS($G$6:$G$505,G210,$M$6:$M$505,"Sim"))</f>
        <v/>
      </c>
      <c r="P210" s="21">
        <f>IF(AND(A210="",G210="",H210="",I210=""),"",IF(A210="","INFORME ENDEREÇO",IF(L210&lt;&gt;"OK",L210,IF(G210="","INFORME SKU",IF(I210="","INFORME QUANTIDADE",IF(NOT(ISNUMBER(I210)),"QUANTIDADE INVÁLIDA",IF(OR(I210&lt;=0,I210&lt;&gt;INT(I210)),"QUANTIDADE INVÁLIDA",IF(COUNTIFS($A$6:$A$505,A210,$G$6:$G$505,G210)&gt;1,"SKU/ENDEREÇO REPETIDO",IF(O210&gt;1,"SKU ESPALHADO","OK")))))))))</f>
        <v/>
      </c>
    </row>
    <row r="211">
      <c r="A211" s="20" t="n"/>
      <c r="B211" s="21">
        <f>IFERROR(IF(OR(A211="",L211&lt;&gt;"OK"),"",INDEX('Mapa de Endereços'!$A$6:$A$205,MATCH(A211,'Mapa de Endereços'!$F$6:$F$205,0))),"")</f>
        <v/>
      </c>
      <c r="C211" s="19">
        <f>IFERROR(IF(OR(A211="",L211&lt;&gt;"OK"),"",INDEX('Mapa de Endereços'!$B$6:$B$205,MATCH(A211,'Mapa de Endereços'!$F$6:$F$205,0))),"")</f>
        <v/>
      </c>
      <c r="D211" s="19">
        <f>IFERROR(IF(OR(A211="",L211&lt;&gt;"OK"),"",INDEX('Mapa de Endereços'!$C$6:$C$205,MATCH(A211,'Mapa de Endereços'!$F$6:$F$205,0))),"")</f>
        <v/>
      </c>
      <c r="E211" s="19">
        <f>IFERROR(IF(OR(A211="",L211&lt;&gt;"OK"),"",INDEX('Mapa de Endereços'!$D$6:$D$205,MATCH(A211,'Mapa de Endereços'!$F$6:$F$205,0))),"")</f>
        <v/>
      </c>
      <c r="F211" s="19">
        <f>IFERROR(IF(OR(A211="",L211&lt;&gt;"OK"),"",INDEX('Mapa de Endereços'!$E$6:$E$205,MATCH(A211,'Mapa de Endereços'!$F$6:$F$205,0))),"")</f>
        <v/>
      </c>
      <c r="G211" s="20" t="n"/>
      <c r="H211" s="20" t="n"/>
      <c r="I211" s="22" t="n"/>
      <c r="J211" s="21">
        <f>IF(OR(A211="",G211=""),"",A211&amp;"|"&amp;G211)</f>
        <v/>
      </c>
      <c r="K211" s="19" t="n"/>
      <c r="L211" s="21">
        <f>IFERROR(IF(A211="","",IF(COUNTIF('Mapa de Endereços'!$F$6:$F$205,A211)=0,"NÃO CADASTRADO",IF(COUNTIF('Mapa de Endereços'!$F$6:$F$205,A211)&gt;1,"ENDEREÇO DUPLICADO",IF(INDEX('Mapa de Endereços'!$G$6:$G$205,MATCH(A211,'Mapa de Endereços'!$F$6:$F$205,0))="Sim","OK",IF(INDEX('Mapa de Endereços'!$G$6:$G$205,MATCH(A211,'Mapa de Endereços'!$F$6:$F$205,0))="Não","INATIVO","ATIVO INVÁLIDO"))))),"NÃO CADASTRADO")</f>
        <v/>
      </c>
      <c r="M211" s="21">
        <f>IF(AND(A211="",G211="",H211="",I211=""),"",IF(OR(L211&lt;&gt;"OK",G211="",NOT(ISNUMBER(I211))),"Não",IF(AND(I211&gt;0,I211=INT(I211),COUNTIFS($A$6:$A$505,A211,$G$6:$G$505,G211)=1),"Sim","Não")))</f>
        <v/>
      </c>
      <c r="N211" s="21">
        <f>IF(M211&lt;&gt;"Sim","",--(COUNTIFS($G$6:G211,G211,$M$6:M211,"Sim")=1))</f>
        <v/>
      </c>
      <c r="O211" s="18">
        <f>IF(G211="","",COUNTIFS($G$6:$G$505,G211,$M$6:$M$505,"Sim"))</f>
        <v/>
      </c>
      <c r="P211" s="21">
        <f>IF(AND(A211="",G211="",H211="",I211=""),"",IF(A211="","INFORME ENDEREÇO",IF(L211&lt;&gt;"OK",L211,IF(G211="","INFORME SKU",IF(I211="","INFORME QUANTIDADE",IF(NOT(ISNUMBER(I211)),"QUANTIDADE INVÁLIDA",IF(OR(I211&lt;=0,I211&lt;&gt;INT(I211)),"QUANTIDADE INVÁLIDA",IF(COUNTIFS($A$6:$A$505,A211,$G$6:$G$505,G211)&gt;1,"SKU/ENDEREÇO REPETIDO",IF(O211&gt;1,"SKU ESPALHADO","OK")))))))))</f>
        <v/>
      </c>
    </row>
    <row r="212">
      <c r="A212" s="20" t="n"/>
      <c r="B212" s="21">
        <f>IFERROR(IF(OR(A212="",L212&lt;&gt;"OK"),"",INDEX('Mapa de Endereços'!$A$6:$A$205,MATCH(A212,'Mapa de Endereços'!$F$6:$F$205,0))),"")</f>
        <v/>
      </c>
      <c r="C212" s="19">
        <f>IFERROR(IF(OR(A212="",L212&lt;&gt;"OK"),"",INDEX('Mapa de Endereços'!$B$6:$B$205,MATCH(A212,'Mapa de Endereços'!$F$6:$F$205,0))),"")</f>
        <v/>
      </c>
      <c r="D212" s="19">
        <f>IFERROR(IF(OR(A212="",L212&lt;&gt;"OK"),"",INDEX('Mapa de Endereços'!$C$6:$C$205,MATCH(A212,'Mapa de Endereços'!$F$6:$F$205,0))),"")</f>
        <v/>
      </c>
      <c r="E212" s="19">
        <f>IFERROR(IF(OR(A212="",L212&lt;&gt;"OK"),"",INDEX('Mapa de Endereços'!$D$6:$D$205,MATCH(A212,'Mapa de Endereços'!$F$6:$F$205,0))),"")</f>
        <v/>
      </c>
      <c r="F212" s="19">
        <f>IFERROR(IF(OR(A212="",L212&lt;&gt;"OK"),"",INDEX('Mapa de Endereços'!$E$6:$E$205,MATCH(A212,'Mapa de Endereços'!$F$6:$F$205,0))),"")</f>
        <v/>
      </c>
      <c r="G212" s="20" t="n"/>
      <c r="H212" s="20" t="n"/>
      <c r="I212" s="22" t="n"/>
      <c r="J212" s="21">
        <f>IF(OR(A212="",G212=""),"",A212&amp;"|"&amp;G212)</f>
        <v/>
      </c>
      <c r="K212" s="19" t="n"/>
      <c r="L212" s="21">
        <f>IFERROR(IF(A212="","",IF(COUNTIF('Mapa de Endereços'!$F$6:$F$205,A212)=0,"NÃO CADASTRADO",IF(COUNTIF('Mapa de Endereços'!$F$6:$F$205,A212)&gt;1,"ENDEREÇO DUPLICADO",IF(INDEX('Mapa de Endereços'!$G$6:$G$205,MATCH(A212,'Mapa de Endereços'!$F$6:$F$205,0))="Sim","OK",IF(INDEX('Mapa de Endereços'!$G$6:$G$205,MATCH(A212,'Mapa de Endereços'!$F$6:$F$205,0))="Não","INATIVO","ATIVO INVÁLIDO"))))),"NÃO CADASTRADO")</f>
        <v/>
      </c>
      <c r="M212" s="21">
        <f>IF(AND(A212="",G212="",H212="",I212=""),"",IF(OR(L212&lt;&gt;"OK",G212="",NOT(ISNUMBER(I212))),"Não",IF(AND(I212&gt;0,I212=INT(I212),COUNTIFS($A$6:$A$505,A212,$G$6:$G$505,G212)=1),"Sim","Não")))</f>
        <v/>
      </c>
      <c r="N212" s="21">
        <f>IF(M212&lt;&gt;"Sim","",--(COUNTIFS($G$6:G212,G212,$M$6:M212,"Sim")=1))</f>
        <v/>
      </c>
      <c r="O212" s="18">
        <f>IF(G212="","",COUNTIFS($G$6:$G$505,G212,$M$6:$M$505,"Sim"))</f>
        <v/>
      </c>
      <c r="P212" s="21">
        <f>IF(AND(A212="",G212="",H212="",I212=""),"",IF(A212="","INFORME ENDEREÇO",IF(L212&lt;&gt;"OK",L212,IF(G212="","INFORME SKU",IF(I212="","INFORME QUANTIDADE",IF(NOT(ISNUMBER(I212)),"QUANTIDADE INVÁLIDA",IF(OR(I212&lt;=0,I212&lt;&gt;INT(I212)),"QUANTIDADE INVÁLIDA",IF(COUNTIFS($A$6:$A$505,A212,$G$6:$G$505,G212)&gt;1,"SKU/ENDEREÇO REPETIDO",IF(O212&gt;1,"SKU ESPALHADO","OK")))))))))</f>
        <v/>
      </c>
    </row>
    <row r="213">
      <c r="A213" s="20" t="n"/>
      <c r="B213" s="21">
        <f>IFERROR(IF(OR(A213="",L213&lt;&gt;"OK"),"",INDEX('Mapa de Endereços'!$A$6:$A$205,MATCH(A213,'Mapa de Endereços'!$F$6:$F$205,0))),"")</f>
        <v/>
      </c>
      <c r="C213" s="19">
        <f>IFERROR(IF(OR(A213="",L213&lt;&gt;"OK"),"",INDEX('Mapa de Endereços'!$B$6:$B$205,MATCH(A213,'Mapa de Endereços'!$F$6:$F$205,0))),"")</f>
        <v/>
      </c>
      <c r="D213" s="19">
        <f>IFERROR(IF(OR(A213="",L213&lt;&gt;"OK"),"",INDEX('Mapa de Endereços'!$C$6:$C$205,MATCH(A213,'Mapa de Endereços'!$F$6:$F$205,0))),"")</f>
        <v/>
      </c>
      <c r="E213" s="19">
        <f>IFERROR(IF(OR(A213="",L213&lt;&gt;"OK"),"",INDEX('Mapa de Endereços'!$D$6:$D$205,MATCH(A213,'Mapa de Endereços'!$F$6:$F$205,0))),"")</f>
        <v/>
      </c>
      <c r="F213" s="19">
        <f>IFERROR(IF(OR(A213="",L213&lt;&gt;"OK"),"",INDEX('Mapa de Endereços'!$E$6:$E$205,MATCH(A213,'Mapa de Endereços'!$F$6:$F$205,0))),"")</f>
        <v/>
      </c>
      <c r="G213" s="20" t="n"/>
      <c r="H213" s="20" t="n"/>
      <c r="I213" s="22" t="n"/>
      <c r="J213" s="21">
        <f>IF(OR(A213="",G213=""),"",A213&amp;"|"&amp;G213)</f>
        <v/>
      </c>
      <c r="K213" s="19" t="n"/>
      <c r="L213" s="21">
        <f>IFERROR(IF(A213="","",IF(COUNTIF('Mapa de Endereços'!$F$6:$F$205,A213)=0,"NÃO CADASTRADO",IF(COUNTIF('Mapa de Endereços'!$F$6:$F$205,A213)&gt;1,"ENDEREÇO DUPLICADO",IF(INDEX('Mapa de Endereços'!$G$6:$G$205,MATCH(A213,'Mapa de Endereços'!$F$6:$F$205,0))="Sim","OK",IF(INDEX('Mapa de Endereços'!$G$6:$G$205,MATCH(A213,'Mapa de Endereços'!$F$6:$F$205,0))="Não","INATIVO","ATIVO INVÁLIDO"))))),"NÃO CADASTRADO")</f>
        <v/>
      </c>
      <c r="M213" s="21">
        <f>IF(AND(A213="",G213="",H213="",I213=""),"",IF(OR(L213&lt;&gt;"OK",G213="",NOT(ISNUMBER(I213))),"Não",IF(AND(I213&gt;0,I213=INT(I213),COUNTIFS($A$6:$A$505,A213,$G$6:$G$505,G213)=1),"Sim","Não")))</f>
        <v/>
      </c>
      <c r="N213" s="21">
        <f>IF(M213&lt;&gt;"Sim","",--(COUNTIFS($G$6:G213,G213,$M$6:M213,"Sim")=1))</f>
        <v/>
      </c>
      <c r="O213" s="18">
        <f>IF(G213="","",COUNTIFS($G$6:$G$505,G213,$M$6:$M$505,"Sim"))</f>
        <v/>
      </c>
      <c r="P213" s="21">
        <f>IF(AND(A213="",G213="",H213="",I213=""),"",IF(A213="","INFORME ENDEREÇO",IF(L213&lt;&gt;"OK",L213,IF(G213="","INFORME SKU",IF(I213="","INFORME QUANTIDADE",IF(NOT(ISNUMBER(I213)),"QUANTIDADE INVÁLIDA",IF(OR(I213&lt;=0,I213&lt;&gt;INT(I213)),"QUANTIDADE INVÁLIDA",IF(COUNTIFS($A$6:$A$505,A213,$G$6:$G$505,G213)&gt;1,"SKU/ENDEREÇO REPETIDO",IF(O213&gt;1,"SKU ESPALHADO","OK")))))))))</f>
        <v/>
      </c>
    </row>
    <row r="214">
      <c r="A214" s="20" t="n"/>
      <c r="B214" s="21">
        <f>IFERROR(IF(OR(A214="",L214&lt;&gt;"OK"),"",INDEX('Mapa de Endereços'!$A$6:$A$205,MATCH(A214,'Mapa de Endereços'!$F$6:$F$205,0))),"")</f>
        <v/>
      </c>
      <c r="C214" s="19">
        <f>IFERROR(IF(OR(A214="",L214&lt;&gt;"OK"),"",INDEX('Mapa de Endereços'!$B$6:$B$205,MATCH(A214,'Mapa de Endereços'!$F$6:$F$205,0))),"")</f>
        <v/>
      </c>
      <c r="D214" s="19">
        <f>IFERROR(IF(OR(A214="",L214&lt;&gt;"OK"),"",INDEX('Mapa de Endereços'!$C$6:$C$205,MATCH(A214,'Mapa de Endereços'!$F$6:$F$205,0))),"")</f>
        <v/>
      </c>
      <c r="E214" s="19">
        <f>IFERROR(IF(OR(A214="",L214&lt;&gt;"OK"),"",INDEX('Mapa de Endereços'!$D$6:$D$205,MATCH(A214,'Mapa de Endereços'!$F$6:$F$205,0))),"")</f>
        <v/>
      </c>
      <c r="F214" s="19">
        <f>IFERROR(IF(OR(A214="",L214&lt;&gt;"OK"),"",INDEX('Mapa de Endereços'!$E$6:$E$205,MATCH(A214,'Mapa de Endereços'!$F$6:$F$205,0))),"")</f>
        <v/>
      </c>
      <c r="G214" s="20" t="n"/>
      <c r="H214" s="20" t="n"/>
      <c r="I214" s="22" t="n"/>
      <c r="J214" s="21">
        <f>IF(OR(A214="",G214=""),"",A214&amp;"|"&amp;G214)</f>
        <v/>
      </c>
      <c r="K214" s="19" t="n"/>
      <c r="L214" s="21">
        <f>IFERROR(IF(A214="","",IF(COUNTIF('Mapa de Endereços'!$F$6:$F$205,A214)=0,"NÃO CADASTRADO",IF(COUNTIF('Mapa de Endereços'!$F$6:$F$205,A214)&gt;1,"ENDEREÇO DUPLICADO",IF(INDEX('Mapa de Endereços'!$G$6:$G$205,MATCH(A214,'Mapa de Endereços'!$F$6:$F$205,0))="Sim","OK",IF(INDEX('Mapa de Endereços'!$G$6:$G$205,MATCH(A214,'Mapa de Endereços'!$F$6:$F$205,0))="Não","INATIVO","ATIVO INVÁLIDO"))))),"NÃO CADASTRADO")</f>
        <v/>
      </c>
      <c r="M214" s="21">
        <f>IF(AND(A214="",G214="",H214="",I214=""),"",IF(OR(L214&lt;&gt;"OK",G214="",NOT(ISNUMBER(I214))),"Não",IF(AND(I214&gt;0,I214=INT(I214),COUNTIFS($A$6:$A$505,A214,$G$6:$G$505,G214)=1),"Sim","Não")))</f>
        <v/>
      </c>
      <c r="N214" s="21">
        <f>IF(M214&lt;&gt;"Sim","",--(COUNTIFS($G$6:G214,G214,$M$6:M214,"Sim")=1))</f>
        <v/>
      </c>
      <c r="O214" s="18">
        <f>IF(G214="","",COUNTIFS($G$6:$G$505,G214,$M$6:$M$505,"Sim"))</f>
        <v/>
      </c>
      <c r="P214" s="21">
        <f>IF(AND(A214="",G214="",H214="",I214=""),"",IF(A214="","INFORME ENDEREÇO",IF(L214&lt;&gt;"OK",L214,IF(G214="","INFORME SKU",IF(I214="","INFORME QUANTIDADE",IF(NOT(ISNUMBER(I214)),"QUANTIDADE INVÁLIDA",IF(OR(I214&lt;=0,I214&lt;&gt;INT(I214)),"QUANTIDADE INVÁLIDA",IF(COUNTIFS($A$6:$A$505,A214,$G$6:$G$505,G214)&gt;1,"SKU/ENDEREÇO REPETIDO",IF(O214&gt;1,"SKU ESPALHADO","OK")))))))))</f>
        <v/>
      </c>
    </row>
    <row r="215">
      <c r="A215" s="20" t="n"/>
      <c r="B215" s="21">
        <f>IFERROR(IF(OR(A215="",L215&lt;&gt;"OK"),"",INDEX('Mapa de Endereços'!$A$6:$A$205,MATCH(A215,'Mapa de Endereços'!$F$6:$F$205,0))),"")</f>
        <v/>
      </c>
      <c r="C215" s="19">
        <f>IFERROR(IF(OR(A215="",L215&lt;&gt;"OK"),"",INDEX('Mapa de Endereços'!$B$6:$B$205,MATCH(A215,'Mapa de Endereços'!$F$6:$F$205,0))),"")</f>
        <v/>
      </c>
      <c r="D215" s="19">
        <f>IFERROR(IF(OR(A215="",L215&lt;&gt;"OK"),"",INDEX('Mapa de Endereços'!$C$6:$C$205,MATCH(A215,'Mapa de Endereços'!$F$6:$F$205,0))),"")</f>
        <v/>
      </c>
      <c r="E215" s="19">
        <f>IFERROR(IF(OR(A215="",L215&lt;&gt;"OK"),"",INDEX('Mapa de Endereços'!$D$6:$D$205,MATCH(A215,'Mapa de Endereços'!$F$6:$F$205,0))),"")</f>
        <v/>
      </c>
      <c r="F215" s="19">
        <f>IFERROR(IF(OR(A215="",L215&lt;&gt;"OK"),"",INDEX('Mapa de Endereços'!$E$6:$E$205,MATCH(A215,'Mapa de Endereços'!$F$6:$F$205,0))),"")</f>
        <v/>
      </c>
      <c r="G215" s="20" t="n"/>
      <c r="H215" s="20" t="n"/>
      <c r="I215" s="22" t="n"/>
      <c r="J215" s="21">
        <f>IF(OR(A215="",G215=""),"",A215&amp;"|"&amp;G215)</f>
        <v/>
      </c>
      <c r="K215" s="19" t="n"/>
      <c r="L215" s="21">
        <f>IFERROR(IF(A215="","",IF(COUNTIF('Mapa de Endereços'!$F$6:$F$205,A215)=0,"NÃO CADASTRADO",IF(COUNTIF('Mapa de Endereços'!$F$6:$F$205,A215)&gt;1,"ENDEREÇO DUPLICADO",IF(INDEX('Mapa de Endereços'!$G$6:$G$205,MATCH(A215,'Mapa de Endereços'!$F$6:$F$205,0))="Sim","OK",IF(INDEX('Mapa de Endereços'!$G$6:$G$205,MATCH(A215,'Mapa de Endereços'!$F$6:$F$205,0))="Não","INATIVO","ATIVO INVÁLIDO"))))),"NÃO CADASTRADO")</f>
        <v/>
      </c>
      <c r="M215" s="21">
        <f>IF(AND(A215="",G215="",H215="",I215=""),"",IF(OR(L215&lt;&gt;"OK",G215="",NOT(ISNUMBER(I215))),"Não",IF(AND(I215&gt;0,I215=INT(I215),COUNTIFS($A$6:$A$505,A215,$G$6:$G$505,G215)=1),"Sim","Não")))</f>
        <v/>
      </c>
      <c r="N215" s="21">
        <f>IF(M215&lt;&gt;"Sim","",--(COUNTIFS($G$6:G215,G215,$M$6:M215,"Sim")=1))</f>
        <v/>
      </c>
      <c r="O215" s="18">
        <f>IF(G215="","",COUNTIFS($G$6:$G$505,G215,$M$6:$M$505,"Sim"))</f>
        <v/>
      </c>
      <c r="P215" s="21">
        <f>IF(AND(A215="",G215="",H215="",I215=""),"",IF(A215="","INFORME ENDEREÇO",IF(L215&lt;&gt;"OK",L215,IF(G215="","INFORME SKU",IF(I215="","INFORME QUANTIDADE",IF(NOT(ISNUMBER(I215)),"QUANTIDADE INVÁLIDA",IF(OR(I215&lt;=0,I215&lt;&gt;INT(I215)),"QUANTIDADE INVÁLIDA",IF(COUNTIFS($A$6:$A$505,A215,$G$6:$G$505,G215)&gt;1,"SKU/ENDEREÇO REPETIDO",IF(O215&gt;1,"SKU ESPALHADO","OK")))))))))</f>
        <v/>
      </c>
    </row>
    <row r="216">
      <c r="A216" s="20" t="n"/>
      <c r="B216" s="21">
        <f>IFERROR(IF(OR(A216="",L216&lt;&gt;"OK"),"",INDEX('Mapa de Endereços'!$A$6:$A$205,MATCH(A216,'Mapa de Endereços'!$F$6:$F$205,0))),"")</f>
        <v/>
      </c>
      <c r="C216" s="19">
        <f>IFERROR(IF(OR(A216="",L216&lt;&gt;"OK"),"",INDEX('Mapa de Endereços'!$B$6:$B$205,MATCH(A216,'Mapa de Endereços'!$F$6:$F$205,0))),"")</f>
        <v/>
      </c>
      <c r="D216" s="19">
        <f>IFERROR(IF(OR(A216="",L216&lt;&gt;"OK"),"",INDEX('Mapa de Endereços'!$C$6:$C$205,MATCH(A216,'Mapa de Endereços'!$F$6:$F$205,0))),"")</f>
        <v/>
      </c>
      <c r="E216" s="19">
        <f>IFERROR(IF(OR(A216="",L216&lt;&gt;"OK"),"",INDEX('Mapa de Endereços'!$D$6:$D$205,MATCH(A216,'Mapa de Endereços'!$F$6:$F$205,0))),"")</f>
        <v/>
      </c>
      <c r="F216" s="19">
        <f>IFERROR(IF(OR(A216="",L216&lt;&gt;"OK"),"",INDEX('Mapa de Endereços'!$E$6:$E$205,MATCH(A216,'Mapa de Endereços'!$F$6:$F$205,0))),"")</f>
        <v/>
      </c>
      <c r="G216" s="20" t="n"/>
      <c r="H216" s="20" t="n"/>
      <c r="I216" s="22" t="n"/>
      <c r="J216" s="21">
        <f>IF(OR(A216="",G216=""),"",A216&amp;"|"&amp;G216)</f>
        <v/>
      </c>
      <c r="K216" s="19" t="n"/>
      <c r="L216" s="21">
        <f>IFERROR(IF(A216="","",IF(COUNTIF('Mapa de Endereços'!$F$6:$F$205,A216)=0,"NÃO CADASTRADO",IF(COUNTIF('Mapa de Endereços'!$F$6:$F$205,A216)&gt;1,"ENDEREÇO DUPLICADO",IF(INDEX('Mapa de Endereços'!$G$6:$G$205,MATCH(A216,'Mapa de Endereços'!$F$6:$F$205,0))="Sim","OK",IF(INDEX('Mapa de Endereços'!$G$6:$G$205,MATCH(A216,'Mapa de Endereços'!$F$6:$F$205,0))="Não","INATIVO","ATIVO INVÁLIDO"))))),"NÃO CADASTRADO")</f>
        <v/>
      </c>
      <c r="M216" s="21">
        <f>IF(AND(A216="",G216="",H216="",I216=""),"",IF(OR(L216&lt;&gt;"OK",G216="",NOT(ISNUMBER(I216))),"Não",IF(AND(I216&gt;0,I216=INT(I216),COUNTIFS($A$6:$A$505,A216,$G$6:$G$505,G216)=1),"Sim","Não")))</f>
        <v/>
      </c>
      <c r="N216" s="21">
        <f>IF(M216&lt;&gt;"Sim","",--(COUNTIFS($G$6:G216,G216,$M$6:M216,"Sim")=1))</f>
        <v/>
      </c>
      <c r="O216" s="18">
        <f>IF(G216="","",COUNTIFS($G$6:$G$505,G216,$M$6:$M$505,"Sim"))</f>
        <v/>
      </c>
      <c r="P216" s="21">
        <f>IF(AND(A216="",G216="",H216="",I216=""),"",IF(A216="","INFORME ENDEREÇO",IF(L216&lt;&gt;"OK",L216,IF(G216="","INFORME SKU",IF(I216="","INFORME QUANTIDADE",IF(NOT(ISNUMBER(I216)),"QUANTIDADE INVÁLIDA",IF(OR(I216&lt;=0,I216&lt;&gt;INT(I216)),"QUANTIDADE INVÁLIDA",IF(COUNTIFS($A$6:$A$505,A216,$G$6:$G$505,G216)&gt;1,"SKU/ENDEREÇO REPETIDO",IF(O216&gt;1,"SKU ESPALHADO","OK")))))))))</f>
        <v/>
      </c>
    </row>
    <row r="217">
      <c r="A217" s="20" t="n"/>
      <c r="B217" s="21">
        <f>IFERROR(IF(OR(A217="",L217&lt;&gt;"OK"),"",INDEX('Mapa de Endereços'!$A$6:$A$205,MATCH(A217,'Mapa de Endereços'!$F$6:$F$205,0))),"")</f>
        <v/>
      </c>
      <c r="C217" s="19">
        <f>IFERROR(IF(OR(A217="",L217&lt;&gt;"OK"),"",INDEX('Mapa de Endereços'!$B$6:$B$205,MATCH(A217,'Mapa de Endereços'!$F$6:$F$205,0))),"")</f>
        <v/>
      </c>
      <c r="D217" s="19">
        <f>IFERROR(IF(OR(A217="",L217&lt;&gt;"OK"),"",INDEX('Mapa de Endereços'!$C$6:$C$205,MATCH(A217,'Mapa de Endereços'!$F$6:$F$205,0))),"")</f>
        <v/>
      </c>
      <c r="E217" s="19">
        <f>IFERROR(IF(OR(A217="",L217&lt;&gt;"OK"),"",INDEX('Mapa de Endereços'!$D$6:$D$205,MATCH(A217,'Mapa de Endereços'!$F$6:$F$205,0))),"")</f>
        <v/>
      </c>
      <c r="F217" s="19">
        <f>IFERROR(IF(OR(A217="",L217&lt;&gt;"OK"),"",INDEX('Mapa de Endereços'!$E$6:$E$205,MATCH(A217,'Mapa de Endereços'!$F$6:$F$205,0))),"")</f>
        <v/>
      </c>
      <c r="G217" s="20" t="n"/>
      <c r="H217" s="20" t="n"/>
      <c r="I217" s="22" t="n"/>
      <c r="J217" s="21">
        <f>IF(OR(A217="",G217=""),"",A217&amp;"|"&amp;G217)</f>
        <v/>
      </c>
      <c r="K217" s="19" t="n"/>
      <c r="L217" s="21">
        <f>IFERROR(IF(A217="","",IF(COUNTIF('Mapa de Endereços'!$F$6:$F$205,A217)=0,"NÃO CADASTRADO",IF(COUNTIF('Mapa de Endereços'!$F$6:$F$205,A217)&gt;1,"ENDEREÇO DUPLICADO",IF(INDEX('Mapa de Endereços'!$G$6:$G$205,MATCH(A217,'Mapa de Endereços'!$F$6:$F$205,0))="Sim","OK",IF(INDEX('Mapa de Endereços'!$G$6:$G$205,MATCH(A217,'Mapa de Endereços'!$F$6:$F$205,0))="Não","INATIVO","ATIVO INVÁLIDO"))))),"NÃO CADASTRADO")</f>
        <v/>
      </c>
      <c r="M217" s="21">
        <f>IF(AND(A217="",G217="",H217="",I217=""),"",IF(OR(L217&lt;&gt;"OK",G217="",NOT(ISNUMBER(I217))),"Não",IF(AND(I217&gt;0,I217=INT(I217),COUNTIFS($A$6:$A$505,A217,$G$6:$G$505,G217)=1),"Sim","Não")))</f>
        <v/>
      </c>
      <c r="N217" s="21">
        <f>IF(M217&lt;&gt;"Sim","",--(COUNTIFS($G$6:G217,G217,$M$6:M217,"Sim")=1))</f>
        <v/>
      </c>
      <c r="O217" s="18">
        <f>IF(G217="","",COUNTIFS($G$6:$G$505,G217,$M$6:$M$505,"Sim"))</f>
        <v/>
      </c>
      <c r="P217" s="21">
        <f>IF(AND(A217="",G217="",H217="",I217=""),"",IF(A217="","INFORME ENDEREÇO",IF(L217&lt;&gt;"OK",L217,IF(G217="","INFORME SKU",IF(I217="","INFORME QUANTIDADE",IF(NOT(ISNUMBER(I217)),"QUANTIDADE INVÁLIDA",IF(OR(I217&lt;=0,I217&lt;&gt;INT(I217)),"QUANTIDADE INVÁLIDA",IF(COUNTIFS($A$6:$A$505,A217,$G$6:$G$505,G217)&gt;1,"SKU/ENDEREÇO REPETIDO",IF(O217&gt;1,"SKU ESPALHADO","OK")))))))))</f>
        <v/>
      </c>
    </row>
    <row r="218">
      <c r="A218" s="20" t="n"/>
      <c r="B218" s="21">
        <f>IFERROR(IF(OR(A218="",L218&lt;&gt;"OK"),"",INDEX('Mapa de Endereços'!$A$6:$A$205,MATCH(A218,'Mapa de Endereços'!$F$6:$F$205,0))),"")</f>
        <v/>
      </c>
      <c r="C218" s="19">
        <f>IFERROR(IF(OR(A218="",L218&lt;&gt;"OK"),"",INDEX('Mapa de Endereços'!$B$6:$B$205,MATCH(A218,'Mapa de Endereços'!$F$6:$F$205,0))),"")</f>
        <v/>
      </c>
      <c r="D218" s="19">
        <f>IFERROR(IF(OR(A218="",L218&lt;&gt;"OK"),"",INDEX('Mapa de Endereços'!$C$6:$C$205,MATCH(A218,'Mapa de Endereços'!$F$6:$F$205,0))),"")</f>
        <v/>
      </c>
      <c r="E218" s="19">
        <f>IFERROR(IF(OR(A218="",L218&lt;&gt;"OK"),"",INDEX('Mapa de Endereços'!$D$6:$D$205,MATCH(A218,'Mapa de Endereços'!$F$6:$F$205,0))),"")</f>
        <v/>
      </c>
      <c r="F218" s="19">
        <f>IFERROR(IF(OR(A218="",L218&lt;&gt;"OK"),"",INDEX('Mapa de Endereços'!$E$6:$E$205,MATCH(A218,'Mapa de Endereços'!$F$6:$F$205,0))),"")</f>
        <v/>
      </c>
      <c r="G218" s="20" t="n"/>
      <c r="H218" s="20" t="n"/>
      <c r="I218" s="22" t="n"/>
      <c r="J218" s="21">
        <f>IF(OR(A218="",G218=""),"",A218&amp;"|"&amp;G218)</f>
        <v/>
      </c>
      <c r="K218" s="19" t="n"/>
      <c r="L218" s="21">
        <f>IFERROR(IF(A218="","",IF(COUNTIF('Mapa de Endereços'!$F$6:$F$205,A218)=0,"NÃO CADASTRADO",IF(COUNTIF('Mapa de Endereços'!$F$6:$F$205,A218)&gt;1,"ENDEREÇO DUPLICADO",IF(INDEX('Mapa de Endereços'!$G$6:$G$205,MATCH(A218,'Mapa de Endereços'!$F$6:$F$205,0))="Sim","OK",IF(INDEX('Mapa de Endereços'!$G$6:$G$205,MATCH(A218,'Mapa de Endereços'!$F$6:$F$205,0))="Não","INATIVO","ATIVO INVÁLIDO"))))),"NÃO CADASTRADO")</f>
        <v/>
      </c>
      <c r="M218" s="21">
        <f>IF(AND(A218="",G218="",H218="",I218=""),"",IF(OR(L218&lt;&gt;"OK",G218="",NOT(ISNUMBER(I218))),"Não",IF(AND(I218&gt;0,I218=INT(I218),COUNTIFS($A$6:$A$505,A218,$G$6:$G$505,G218)=1),"Sim","Não")))</f>
        <v/>
      </c>
      <c r="N218" s="21">
        <f>IF(M218&lt;&gt;"Sim","",--(COUNTIFS($G$6:G218,G218,$M$6:M218,"Sim")=1))</f>
        <v/>
      </c>
      <c r="O218" s="18">
        <f>IF(G218="","",COUNTIFS($G$6:$G$505,G218,$M$6:$M$505,"Sim"))</f>
        <v/>
      </c>
      <c r="P218" s="21">
        <f>IF(AND(A218="",G218="",H218="",I218=""),"",IF(A218="","INFORME ENDEREÇO",IF(L218&lt;&gt;"OK",L218,IF(G218="","INFORME SKU",IF(I218="","INFORME QUANTIDADE",IF(NOT(ISNUMBER(I218)),"QUANTIDADE INVÁLIDA",IF(OR(I218&lt;=0,I218&lt;&gt;INT(I218)),"QUANTIDADE INVÁLIDA",IF(COUNTIFS($A$6:$A$505,A218,$G$6:$G$505,G218)&gt;1,"SKU/ENDEREÇO REPETIDO",IF(O218&gt;1,"SKU ESPALHADO","OK")))))))))</f>
        <v/>
      </c>
    </row>
    <row r="219">
      <c r="A219" s="20" t="n"/>
      <c r="B219" s="21">
        <f>IFERROR(IF(OR(A219="",L219&lt;&gt;"OK"),"",INDEX('Mapa de Endereços'!$A$6:$A$205,MATCH(A219,'Mapa de Endereços'!$F$6:$F$205,0))),"")</f>
        <v/>
      </c>
      <c r="C219" s="19">
        <f>IFERROR(IF(OR(A219="",L219&lt;&gt;"OK"),"",INDEX('Mapa de Endereços'!$B$6:$B$205,MATCH(A219,'Mapa de Endereços'!$F$6:$F$205,0))),"")</f>
        <v/>
      </c>
      <c r="D219" s="19">
        <f>IFERROR(IF(OR(A219="",L219&lt;&gt;"OK"),"",INDEX('Mapa de Endereços'!$C$6:$C$205,MATCH(A219,'Mapa de Endereços'!$F$6:$F$205,0))),"")</f>
        <v/>
      </c>
      <c r="E219" s="19">
        <f>IFERROR(IF(OR(A219="",L219&lt;&gt;"OK"),"",INDEX('Mapa de Endereços'!$D$6:$D$205,MATCH(A219,'Mapa de Endereços'!$F$6:$F$205,0))),"")</f>
        <v/>
      </c>
      <c r="F219" s="19">
        <f>IFERROR(IF(OR(A219="",L219&lt;&gt;"OK"),"",INDEX('Mapa de Endereços'!$E$6:$E$205,MATCH(A219,'Mapa de Endereços'!$F$6:$F$205,0))),"")</f>
        <v/>
      </c>
      <c r="G219" s="20" t="n"/>
      <c r="H219" s="20" t="n"/>
      <c r="I219" s="22" t="n"/>
      <c r="J219" s="21">
        <f>IF(OR(A219="",G219=""),"",A219&amp;"|"&amp;G219)</f>
        <v/>
      </c>
      <c r="K219" s="19" t="n"/>
      <c r="L219" s="21">
        <f>IFERROR(IF(A219="","",IF(COUNTIF('Mapa de Endereços'!$F$6:$F$205,A219)=0,"NÃO CADASTRADO",IF(COUNTIF('Mapa de Endereços'!$F$6:$F$205,A219)&gt;1,"ENDEREÇO DUPLICADO",IF(INDEX('Mapa de Endereços'!$G$6:$G$205,MATCH(A219,'Mapa de Endereços'!$F$6:$F$205,0))="Sim","OK",IF(INDEX('Mapa de Endereços'!$G$6:$G$205,MATCH(A219,'Mapa de Endereços'!$F$6:$F$205,0))="Não","INATIVO","ATIVO INVÁLIDO"))))),"NÃO CADASTRADO")</f>
        <v/>
      </c>
      <c r="M219" s="21">
        <f>IF(AND(A219="",G219="",H219="",I219=""),"",IF(OR(L219&lt;&gt;"OK",G219="",NOT(ISNUMBER(I219))),"Não",IF(AND(I219&gt;0,I219=INT(I219),COUNTIFS($A$6:$A$505,A219,$G$6:$G$505,G219)=1),"Sim","Não")))</f>
        <v/>
      </c>
      <c r="N219" s="21">
        <f>IF(M219&lt;&gt;"Sim","",--(COUNTIFS($G$6:G219,G219,$M$6:M219,"Sim")=1))</f>
        <v/>
      </c>
      <c r="O219" s="18">
        <f>IF(G219="","",COUNTIFS($G$6:$G$505,G219,$M$6:$M$505,"Sim"))</f>
        <v/>
      </c>
      <c r="P219" s="21">
        <f>IF(AND(A219="",G219="",H219="",I219=""),"",IF(A219="","INFORME ENDEREÇO",IF(L219&lt;&gt;"OK",L219,IF(G219="","INFORME SKU",IF(I219="","INFORME QUANTIDADE",IF(NOT(ISNUMBER(I219)),"QUANTIDADE INVÁLIDA",IF(OR(I219&lt;=0,I219&lt;&gt;INT(I219)),"QUANTIDADE INVÁLIDA",IF(COUNTIFS($A$6:$A$505,A219,$G$6:$G$505,G219)&gt;1,"SKU/ENDEREÇO REPETIDO",IF(O219&gt;1,"SKU ESPALHADO","OK")))))))))</f>
        <v/>
      </c>
    </row>
    <row r="220">
      <c r="A220" s="20" t="n"/>
      <c r="B220" s="21">
        <f>IFERROR(IF(OR(A220="",L220&lt;&gt;"OK"),"",INDEX('Mapa de Endereços'!$A$6:$A$205,MATCH(A220,'Mapa de Endereços'!$F$6:$F$205,0))),"")</f>
        <v/>
      </c>
      <c r="C220" s="19">
        <f>IFERROR(IF(OR(A220="",L220&lt;&gt;"OK"),"",INDEX('Mapa de Endereços'!$B$6:$B$205,MATCH(A220,'Mapa de Endereços'!$F$6:$F$205,0))),"")</f>
        <v/>
      </c>
      <c r="D220" s="19">
        <f>IFERROR(IF(OR(A220="",L220&lt;&gt;"OK"),"",INDEX('Mapa de Endereços'!$C$6:$C$205,MATCH(A220,'Mapa de Endereços'!$F$6:$F$205,0))),"")</f>
        <v/>
      </c>
      <c r="E220" s="19">
        <f>IFERROR(IF(OR(A220="",L220&lt;&gt;"OK"),"",INDEX('Mapa de Endereços'!$D$6:$D$205,MATCH(A220,'Mapa de Endereços'!$F$6:$F$205,0))),"")</f>
        <v/>
      </c>
      <c r="F220" s="19">
        <f>IFERROR(IF(OR(A220="",L220&lt;&gt;"OK"),"",INDEX('Mapa de Endereços'!$E$6:$E$205,MATCH(A220,'Mapa de Endereços'!$F$6:$F$205,0))),"")</f>
        <v/>
      </c>
      <c r="G220" s="20" t="n"/>
      <c r="H220" s="20" t="n"/>
      <c r="I220" s="22" t="n"/>
      <c r="J220" s="21">
        <f>IF(OR(A220="",G220=""),"",A220&amp;"|"&amp;G220)</f>
        <v/>
      </c>
      <c r="K220" s="19" t="n"/>
      <c r="L220" s="21">
        <f>IFERROR(IF(A220="","",IF(COUNTIF('Mapa de Endereços'!$F$6:$F$205,A220)=0,"NÃO CADASTRADO",IF(COUNTIF('Mapa de Endereços'!$F$6:$F$205,A220)&gt;1,"ENDEREÇO DUPLICADO",IF(INDEX('Mapa de Endereços'!$G$6:$G$205,MATCH(A220,'Mapa de Endereços'!$F$6:$F$205,0))="Sim","OK",IF(INDEX('Mapa de Endereços'!$G$6:$G$205,MATCH(A220,'Mapa de Endereços'!$F$6:$F$205,0))="Não","INATIVO","ATIVO INVÁLIDO"))))),"NÃO CADASTRADO")</f>
        <v/>
      </c>
      <c r="M220" s="21">
        <f>IF(AND(A220="",G220="",H220="",I220=""),"",IF(OR(L220&lt;&gt;"OK",G220="",NOT(ISNUMBER(I220))),"Não",IF(AND(I220&gt;0,I220=INT(I220),COUNTIFS($A$6:$A$505,A220,$G$6:$G$505,G220)=1),"Sim","Não")))</f>
        <v/>
      </c>
      <c r="N220" s="21">
        <f>IF(M220&lt;&gt;"Sim","",--(COUNTIFS($G$6:G220,G220,$M$6:M220,"Sim")=1))</f>
        <v/>
      </c>
      <c r="O220" s="18">
        <f>IF(G220="","",COUNTIFS($G$6:$G$505,G220,$M$6:$M$505,"Sim"))</f>
        <v/>
      </c>
      <c r="P220" s="21">
        <f>IF(AND(A220="",G220="",H220="",I220=""),"",IF(A220="","INFORME ENDEREÇO",IF(L220&lt;&gt;"OK",L220,IF(G220="","INFORME SKU",IF(I220="","INFORME QUANTIDADE",IF(NOT(ISNUMBER(I220)),"QUANTIDADE INVÁLIDA",IF(OR(I220&lt;=0,I220&lt;&gt;INT(I220)),"QUANTIDADE INVÁLIDA",IF(COUNTIFS($A$6:$A$505,A220,$G$6:$G$505,G220)&gt;1,"SKU/ENDEREÇO REPETIDO",IF(O220&gt;1,"SKU ESPALHADO","OK")))))))))</f>
        <v/>
      </c>
    </row>
    <row r="221">
      <c r="A221" s="20" t="n"/>
      <c r="B221" s="21">
        <f>IFERROR(IF(OR(A221="",L221&lt;&gt;"OK"),"",INDEX('Mapa de Endereços'!$A$6:$A$205,MATCH(A221,'Mapa de Endereços'!$F$6:$F$205,0))),"")</f>
        <v/>
      </c>
      <c r="C221" s="19">
        <f>IFERROR(IF(OR(A221="",L221&lt;&gt;"OK"),"",INDEX('Mapa de Endereços'!$B$6:$B$205,MATCH(A221,'Mapa de Endereços'!$F$6:$F$205,0))),"")</f>
        <v/>
      </c>
      <c r="D221" s="19">
        <f>IFERROR(IF(OR(A221="",L221&lt;&gt;"OK"),"",INDEX('Mapa de Endereços'!$C$6:$C$205,MATCH(A221,'Mapa de Endereços'!$F$6:$F$205,0))),"")</f>
        <v/>
      </c>
      <c r="E221" s="19">
        <f>IFERROR(IF(OR(A221="",L221&lt;&gt;"OK"),"",INDEX('Mapa de Endereços'!$D$6:$D$205,MATCH(A221,'Mapa de Endereços'!$F$6:$F$205,0))),"")</f>
        <v/>
      </c>
      <c r="F221" s="19">
        <f>IFERROR(IF(OR(A221="",L221&lt;&gt;"OK"),"",INDEX('Mapa de Endereços'!$E$6:$E$205,MATCH(A221,'Mapa de Endereços'!$F$6:$F$205,0))),"")</f>
        <v/>
      </c>
      <c r="G221" s="20" t="n"/>
      <c r="H221" s="20" t="n"/>
      <c r="I221" s="22" t="n"/>
      <c r="J221" s="21">
        <f>IF(OR(A221="",G221=""),"",A221&amp;"|"&amp;G221)</f>
        <v/>
      </c>
      <c r="K221" s="19" t="n"/>
      <c r="L221" s="21">
        <f>IFERROR(IF(A221="","",IF(COUNTIF('Mapa de Endereços'!$F$6:$F$205,A221)=0,"NÃO CADASTRADO",IF(COUNTIF('Mapa de Endereços'!$F$6:$F$205,A221)&gt;1,"ENDEREÇO DUPLICADO",IF(INDEX('Mapa de Endereços'!$G$6:$G$205,MATCH(A221,'Mapa de Endereços'!$F$6:$F$205,0))="Sim","OK",IF(INDEX('Mapa de Endereços'!$G$6:$G$205,MATCH(A221,'Mapa de Endereços'!$F$6:$F$205,0))="Não","INATIVO","ATIVO INVÁLIDO"))))),"NÃO CADASTRADO")</f>
        <v/>
      </c>
      <c r="M221" s="21">
        <f>IF(AND(A221="",G221="",H221="",I221=""),"",IF(OR(L221&lt;&gt;"OK",G221="",NOT(ISNUMBER(I221))),"Não",IF(AND(I221&gt;0,I221=INT(I221),COUNTIFS($A$6:$A$505,A221,$G$6:$G$505,G221)=1),"Sim","Não")))</f>
        <v/>
      </c>
      <c r="N221" s="21">
        <f>IF(M221&lt;&gt;"Sim","",--(COUNTIFS($G$6:G221,G221,$M$6:M221,"Sim")=1))</f>
        <v/>
      </c>
      <c r="O221" s="18">
        <f>IF(G221="","",COUNTIFS($G$6:$G$505,G221,$M$6:$M$505,"Sim"))</f>
        <v/>
      </c>
      <c r="P221" s="21">
        <f>IF(AND(A221="",G221="",H221="",I221=""),"",IF(A221="","INFORME ENDEREÇO",IF(L221&lt;&gt;"OK",L221,IF(G221="","INFORME SKU",IF(I221="","INFORME QUANTIDADE",IF(NOT(ISNUMBER(I221)),"QUANTIDADE INVÁLIDA",IF(OR(I221&lt;=0,I221&lt;&gt;INT(I221)),"QUANTIDADE INVÁLIDA",IF(COUNTIFS($A$6:$A$505,A221,$G$6:$G$505,G221)&gt;1,"SKU/ENDEREÇO REPETIDO",IF(O221&gt;1,"SKU ESPALHADO","OK")))))))))</f>
        <v/>
      </c>
    </row>
    <row r="222">
      <c r="A222" s="20" t="n"/>
      <c r="B222" s="21">
        <f>IFERROR(IF(OR(A222="",L222&lt;&gt;"OK"),"",INDEX('Mapa de Endereços'!$A$6:$A$205,MATCH(A222,'Mapa de Endereços'!$F$6:$F$205,0))),"")</f>
        <v/>
      </c>
      <c r="C222" s="19">
        <f>IFERROR(IF(OR(A222="",L222&lt;&gt;"OK"),"",INDEX('Mapa de Endereços'!$B$6:$B$205,MATCH(A222,'Mapa de Endereços'!$F$6:$F$205,0))),"")</f>
        <v/>
      </c>
      <c r="D222" s="19">
        <f>IFERROR(IF(OR(A222="",L222&lt;&gt;"OK"),"",INDEX('Mapa de Endereços'!$C$6:$C$205,MATCH(A222,'Mapa de Endereços'!$F$6:$F$205,0))),"")</f>
        <v/>
      </c>
      <c r="E222" s="19">
        <f>IFERROR(IF(OR(A222="",L222&lt;&gt;"OK"),"",INDEX('Mapa de Endereços'!$D$6:$D$205,MATCH(A222,'Mapa de Endereços'!$F$6:$F$205,0))),"")</f>
        <v/>
      </c>
      <c r="F222" s="19">
        <f>IFERROR(IF(OR(A222="",L222&lt;&gt;"OK"),"",INDEX('Mapa de Endereços'!$E$6:$E$205,MATCH(A222,'Mapa de Endereços'!$F$6:$F$205,0))),"")</f>
        <v/>
      </c>
      <c r="G222" s="20" t="n"/>
      <c r="H222" s="20" t="n"/>
      <c r="I222" s="22" t="n"/>
      <c r="J222" s="21">
        <f>IF(OR(A222="",G222=""),"",A222&amp;"|"&amp;G222)</f>
        <v/>
      </c>
      <c r="K222" s="19" t="n"/>
      <c r="L222" s="21">
        <f>IFERROR(IF(A222="","",IF(COUNTIF('Mapa de Endereços'!$F$6:$F$205,A222)=0,"NÃO CADASTRADO",IF(COUNTIF('Mapa de Endereços'!$F$6:$F$205,A222)&gt;1,"ENDEREÇO DUPLICADO",IF(INDEX('Mapa de Endereços'!$G$6:$G$205,MATCH(A222,'Mapa de Endereços'!$F$6:$F$205,0))="Sim","OK",IF(INDEX('Mapa de Endereços'!$G$6:$G$205,MATCH(A222,'Mapa de Endereços'!$F$6:$F$205,0))="Não","INATIVO","ATIVO INVÁLIDO"))))),"NÃO CADASTRADO")</f>
        <v/>
      </c>
      <c r="M222" s="21">
        <f>IF(AND(A222="",G222="",H222="",I222=""),"",IF(OR(L222&lt;&gt;"OK",G222="",NOT(ISNUMBER(I222))),"Não",IF(AND(I222&gt;0,I222=INT(I222),COUNTIFS($A$6:$A$505,A222,$G$6:$G$505,G222)=1),"Sim","Não")))</f>
        <v/>
      </c>
      <c r="N222" s="21">
        <f>IF(M222&lt;&gt;"Sim","",--(COUNTIFS($G$6:G222,G222,$M$6:M222,"Sim")=1))</f>
        <v/>
      </c>
      <c r="O222" s="18">
        <f>IF(G222="","",COUNTIFS($G$6:$G$505,G222,$M$6:$M$505,"Sim"))</f>
        <v/>
      </c>
      <c r="P222" s="21">
        <f>IF(AND(A222="",G222="",H222="",I222=""),"",IF(A222="","INFORME ENDEREÇO",IF(L222&lt;&gt;"OK",L222,IF(G222="","INFORME SKU",IF(I222="","INFORME QUANTIDADE",IF(NOT(ISNUMBER(I222)),"QUANTIDADE INVÁLIDA",IF(OR(I222&lt;=0,I222&lt;&gt;INT(I222)),"QUANTIDADE INVÁLIDA",IF(COUNTIFS($A$6:$A$505,A222,$G$6:$G$505,G222)&gt;1,"SKU/ENDEREÇO REPETIDO",IF(O222&gt;1,"SKU ESPALHADO","OK")))))))))</f>
        <v/>
      </c>
    </row>
    <row r="223">
      <c r="A223" s="20" t="n"/>
      <c r="B223" s="21">
        <f>IFERROR(IF(OR(A223="",L223&lt;&gt;"OK"),"",INDEX('Mapa de Endereços'!$A$6:$A$205,MATCH(A223,'Mapa de Endereços'!$F$6:$F$205,0))),"")</f>
        <v/>
      </c>
      <c r="C223" s="19">
        <f>IFERROR(IF(OR(A223="",L223&lt;&gt;"OK"),"",INDEX('Mapa de Endereços'!$B$6:$B$205,MATCH(A223,'Mapa de Endereços'!$F$6:$F$205,0))),"")</f>
        <v/>
      </c>
      <c r="D223" s="19">
        <f>IFERROR(IF(OR(A223="",L223&lt;&gt;"OK"),"",INDEX('Mapa de Endereços'!$C$6:$C$205,MATCH(A223,'Mapa de Endereços'!$F$6:$F$205,0))),"")</f>
        <v/>
      </c>
      <c r="E223" s="19">
        <f>IFERROR(IF(OR(A223="",L223&lt;&gt;"OK"),"",INDEX('Mapa de Endereços'!$D$6:$D$205,MATCH(A223,'Mapa de Endereços'!$F$6:$F$205,0))),"")</f>
        <v/>
      </c>
      <c r="F223" s="19">
        <f>IFERROR(IF(OR(A223="",L223&lt;&gt;"OK"),"",INDEX('Mapa de Endereços'!$E$6:$E$205,MATCH(A223,'Mapa de Endereços'!$F$6:$F$205,0))),"")</f>
        <v/>
      </c>
      <c r="G223" s="20" t="n"/>
      <c r="H223" s="20" t="n"/>
      <c r="I223" s="22" t="n"/>
      <c r="J223" s="21">
        <f>IF(OR(A223="",G223=""),"",A223&amp;"|"&amp;G223)</f>
        <v/>
      </c>
      <c r="K223" s="19" t="n"/>
      <c r="L223" s="21">
        <f>IFERROR(IF(A223="","",IF(COUNTIF('Mapa de Endereços'!$F$6:$F$205,A223)=0,"NÃO CADASTRADO",IF(COUNTIF('Mapa de Endereços'!$F$6:$F$205,A223)&gt;1,"ENDEREÇO DUPLICADO",IF(INDEX('Mapa de Endereços'!$G$6:$G$205,MATCH(A223,'Mapa de Endereços'!$F$6:$F$205,0))="Sim","OK",IF(INDEX('Mapa de Endereços'!$G$6:$G$205,MATCH(A223,'Mapa de Endereços'!$F$6:$F$205,0))="Não","INATIVO","ATIVO INVÁLIDO"))))),"NÃO CADASTRADO")</f>
        <v/>
      </c>
      <c r="M223" s="21">
        <f>IF(AND(A223="",G223="",H223="",I223=""),"",IF(OR(L223&lt;&gt;"OK",G223="",NOT(ISNUMBER(I223))),"Não",IF(AND(I223&gt;0,I223=INT(I223),COUNTIFS($A$6:$A$505,A223,$G$6:$G$505,G223)=1),"Sim","Não")))</f>
        <v/>
      </c>
      <c r="N223" s="21">
        <f>IF(M223&lt;&gt;"Sim","",--(COUNTIFS($G$6:G223,G223,$M$6:M223,"Sim")=1))</f>
        <v/>
      </c>
      <c r="O223" s="18">
        <f>IF(G223="","",COUNTIFS($G$6:$G$505,G223,$M$6:$M$505,"Sim"))</f>
        <v/>
      </c>
      <c r="P223" s="21">
        <f>IF(AND(A223="",G223="",H223="",I223=""),"",IF(A223="","INFORME ENDEREÇO",IF(L223&lt;&gt;"OK",L223,IF(G223="","INFORME SKU",IF(I223="","INFORME QUANTIDADE",IF(NOT(ISNUMBER(I223)),"QUANTIDADE INVÁLIDA",IF(OR(I223&lt;=0,I223&lt;&gt;INT(I223)),"QUANTIDADE INVÁLIDA",IF(COUNTIFS($A$6:$A$505,A223,$G$6:$G$505,G223)&gt;1,"SKU/ENDEREÇO REPETIDO",IF(O223&gt;1,"SKU ESPALHADO","OK")))))))))</f>
        <v/>
      </c>
    </row>
    <row r="224">
      <c r="A224" s="20" t="n"/>
      <c r="B224" s="21">
        <f>IFERROR(IF(OR(A224="",L224&lt;&gt;"OK"),"",INDEX('Mapa de Endereços'!$A$6:$A$205,MATCH(A224,'Mapa de Endereços'!$F$6:$F$205,0))),"")</f>
        <v/>
      </c>
      <c r="C224" s="19">
        <f>IFERROR(IF(OR(A224="",L224&lt;&gt;"OK"),"",INDEX('Mapa de Endereços'!$B$6:$B$205,MATCH(A224,'Mapa de Endereços'!$F$6:$F$205,0))),"")</f>
        <v/>
      </c>
      <c r="D224" s="19">
        <f>IFERROR(IF(OR(A224="",L224&lt;&gt;"OK"),"",INDEX('Mapa de Endereços'!$C$6:$C$205,MATCH(A224,'Mapa de Endereços'!$F$6:$F$205,0))),"")</f>
        <v/>
      </c>
      <c r="E224" s="19">
        <f>IFERROR(IF(OR(A224="",L224&lt;&gt;"OK"),"",INDEX('Mapa de Endereços'!$D$6:$D$205,MATCH(A224,'Mapa de Endereços'!$F$6:$F$205,0))),"")</f>
        <v/>
      </c>
      <c r="F224" s="19">
        <f>IFERROR(IF(OR(A224="",L224&lt;&gt;"OK"),"",INDEX('Mapa de Endereços'!$E$6:$E$205,MATCH(A224,'Mapa de Endereços'!$F$6:$F$205,0))),"")</f>
        <v/>
      </c>
      <c r="G224" s="20" t="n"/>
      <c r="H224" s="20" t="n"/>
      <c r="I224" s="22" t="n"/>
      <c r="J224" s="21">
        <f>IF(OR(A224="",G224=""),"",A224&amp;"|"&amp;G224)</f>
        <v/>
      </c>
      <c r="K224" s="19" t="n"/>
      <c r="L224" s="21">
        <f>IFERROR(IF(A224="","",IF(COUNTIF('Mapa de Endereços'!$F$6:$F$205,A224)=0,"NÃO CADASTRADO",IF(COUNTIF('Mapa de Endereços'!$F$6:$F$205,A224)&gt;1,"ENDEREÇO DUPLICADO",IF(INDEX('Mapa de Endereços'!$G$6:$G$205,MATCH(A224,'Mapa de Endereços'!$F$6:$F$205,0))="Sim","OK",IF(INDEX('Mapa de Endereços'!$G$6:$G$205,MATCH(A224,'Mapa de Endereços'!$F$6:$F$205,0))="Não","INATIVO","ATIVO INVÁLIDO"))))),"NÃO CADASTRADO")</f>
        <v/>
      </c>
      <c r="M224" s="21">
        <f>IF(AND(A224="",G224="",H224="",I224=""),"",IF(OR(L224&lt;&gt;"OK",G224="",NOT(ISNUMBER(I224))),"Não",IF(AND(I224&gt;0,I224=INT(I224),COUNTIFS($A$6:$A$505,A224,$G$6:$G$505,G224)=1),"Sim","Não")))</f>
        <v/>
      </c>
      <c r="N224" s="21">
        <f>IF(M224&lt;&gt;"Sim","",--(COUNTIFS($G$6:G224,G224,$M$6:M224,"Sim")=1))</f>
        <v/>
      </c>
      <c r="O224" s="18">
        <f>IF(G224="","",COUNTIFS($G$6:$G$505,G224,$M$6:$M$505,"Sim"))</f>
        <v/>
      </c>
      <c r="P224" s="21">
        <f>IF(AND(A224="",G224="",H224="",I224=""),"",IF(A224="","INFORME ENDEREÇO",IF(L224&lt;&gt;"OK",L224,IF(G224="","INFORME SKU",IF(I224="","INFORME QUANTIDADE",IF(NOT(ISNUMBER(I224)),"QUANTIDADE INVÁLIDA",IF(OR(I224&lt;=0,I224&lt;&gt;INT(I224)),"QUANTIDADE INVÁLIDA",IF(COUNTIFS($A$6:$A$505,A224,$G$6:$G$505,G224)&gt;1,"SKU/ENDEREÇO REPETIDO",IF(O224&gt;1,"SKU ESPALHADO","OK")))))))))</f>
        <v/>
      </c>
    </row>
    <row r="225">
      <c r="A225" s="20" t="n"/>
      <c r="B225" s="21">
        <f>IFERROR(IF(OR(A225="",L225&lt;&gt;"OK"),"",INDEX('Mapa de Endereços'!$A$6:$A$205,MATCH(A225,'Mapa de Endereços'!$F$6:$F$205,0))),"")</f>
        <v/>
      </c>
      <c r="C225" s="19">
        <f>IFERROR(IF(OR(A225="",L225&lt;&gt;"OK"),"",INDEX('Mapa de Endereços'!$B$6:$B$205,MATCH(A225,'Mapa de Endereços'!$F$6:$F$205,0))),"")</f>
        <v/>
      </c>
      <c r="D225" s="19">
        <f>IFERROR(IF(OR(A225="",L225&lt;&gt;"OK"),"",INDEX('Mapa de Endereços'!$C$6:$C$205,MATCH(A225,'Mapa de Endereços'!$F$6:$F$205,0))),"")</f>
        <v/>
      </c>
      <c r="E225" s="19">
        <f>IFERROR(IF(OR(A225="",L225&lt;&gt;"OK"),"",INDEX('Mapa de Endereços'!$D$6:$D$205,MATCH(A225,'Mapa de Endereços'!$F$6:$F$205,0))),"")</f>
        <v/>
      </c>
      <c r="F225" s="19">
        <f>IFERROR(IF(OR(A225="",L225&lt;&gt;"OK"),"",INDEX('Mapa de Endereços'!$E$6:$E$205,MATCH(A225,'Mapa de Endereços'!$F$6:$F$205,0))),"")</f>
        <v/>
      </c>
      <c r="G225" s="20" t="n"/>
      <c r="H225" s="20" t="n"/>
      <c r="I225" s="22" t="n"/>
      <c r="J225" s="21">
        <f>IF(OR(A225="",G225=""),"",A225&amp;"|"&amp;G225)</f>
        <v/>
      </c>
      <c r="K225" s="19" t="n"/>
      <c r="L225" s="21">
        <f>IFERROR(IF(A225="","",IF(COUNTIF('Mapa de Endereços'!$F$6:$F$205,A225)=0,"NÃO CADASTRADO",IF(COUNTIF('Mapa de Endereços'!$F$6:$F$205,A225)&gt;1,"ENDEREÇO DUPLICADO",IF(INDEX('Mapa de Endereços'!$G$6:$G$205,MATCH(A225,'Mapa de Endereços'!$F$6:$F$205,0))="Sim","OK",IF(INDEX('Mapa de Endereços'!$G$6:$G$205,MATCH(A225,'Mapa de Endereços'!$F$6:$F$205,0))="Não","INATIVO","ATIVO INVÁLIDO"))))),"NÃO CADASTRADO")</f>
        <v/>
      </c>
      <c r="M225" s="21">
        <f>IF(AND(A225="",G225="",H225="",I225=""),"",IF(OR(L225&lt;&gt;"OK",G225="",NOT(ISNUMBER(I225))),"Não",IF(AND(I225&gt;0,I225=INT(I225),COUNTIFS($A$6:$A$505,A225,$G$6:$G$505,G225)=1),"Sim","Não")))</f>
        <v/>
      </c>
      <c r="N225" s="21">
        <f>IF(M225&lt;&gt;"Sim","",--(COUNTIFS($G$6:G225,G225,$M$6:M225,"Sim")=1))</f>
        <v/>
      </c>
      <c r="O225" s="18">
        <f>IF(G225="","",COUNTIFS($G$6:$G$505,G225,$M$6:$M$505,"Sim"))</f>
        <v/>
      </c>
      <c r="P225" s="21">
        <f>IF(AND(A225="",G225="",H225="",I225=""),"",IF(A225="","INFORME ENDEREÇO",IF(L225&lt;&gt;"OK",L225,IF(G225="","INFORME SKU",IF(I225="","INFORME QUANTIDADE",IF(NOT(ISNUMBER(I225)),"QUANTIDADE INVÁLIDA",IF(OR(I225&lt;=0,I225&lt;&gt;INT(I225)),"QUANTIDADE INVÁLIDA",IF(COUNTIFS($A$6:$A$505,A225,$G$6:$G$505,G225)&gt;1,"SKU/ENDEREÇO REPETIDO",IF(O225&gt;1,"SKU ESPALHADO","OK")))))))))</f>
        <v/>
      </c>
    </row>
    <row r="226">
      <c r="A226" s="20" t="n"/>
      <c r="B226" s="21">
        <f>IFERROR(IF(OR(A226="",L226&lt;&gt;"OK"),"",INDEX('Mapa de Endereços'!$A$6:$A$205,MATCH(A226,'Mapa de Endereços'!$F$6:$F$205,0))),"")</f>
        <v/>
      </c>
      <c r="C226" s="19">
        <f>IFERROR(IF(OR(A226="",L226&lt;&gt;"OK"),"",INDEX('Mapa de Endereços'!$B$6:$B$205,MATCH(A226,'Mapa de Endereços'!$F$6:$F$205,0))),"")</f>
        <v/>
      </c>
      <c r="D226" s="19">
        <f>IFERROR(IF(OR(A226="",L226&lt;&gt;"OK"),"",INDEX('Mapa de Endereços'!$C$6:$C$205,MATCH(A226,'Mapa de Endereços'!$F$6:$F$205,0))),"")</f>
        <v/>
      </c>
      <c r="E226" s="19">
        <f>IFERROR(IF(OR(A226="",L226&lt;&gt;"OK"),"",INDEX('Mapa de Endereços'!$D$6:$D$205,MATCH(A226,'Mapa de Endereços'!$F$6:$F$205,0))),"")</f>
        <v/>
      </c>
      <c r="F226" s="19">
        <f>IFERROR(IF(OR(A226="",L226&lt;&gt;"OK"),"",INDEX('Mapa de Endereços'!$E$6:$E$205,MATCH(A226,'Mapa de Endereços'!$F$6:$F$205,0))),"")</f>
        <v/>
      </c>
      <c r="G226" s="20" t="n"/>
      <c r="H226" s="20" t="n"/>
      <c r="I226" s="22" t="n"/>
      <c r="J226" s="21">
        <f>IF(OR(A226="",G226=""),"",A226&amp;"|"&amp;G226)</f>
        <v/>
      </c>
      <c r="K226" s="19" t="n"/>
      <c r="L226" s="21">
        <f>IFERROR(IF(A226="","",IF(COUNTIF('Mapa de Endereços'!$F$6:$F$205,A226)=0,"NÃO CADASTRADO",IF(COUNTIF('Mapa de Endereços'!$F$6:$F$205,A226)&gt;1,"ENDEREÇO DUPLICADO",IF(INDEX('Mapa de Endereços'!$G$6:$G$205,MATCH(A226,'Mapa de Endereços'!$F$6:$F$205,0))="Sim","OK",IF(INDEX('Mapa de Endereços'!$G$6:$G$205,MATCH(A226,'Mapa de Endereços'!$F$6:$F$205,0))="Não","INATIVO","ATIVO INVÁLIDO"))))),"NÃO CADASTRADO")</f>
        <v/>
      </c>
      <c r="M226" s="21">
        <f>IF(AND(A226="",G226="",H226="",I226=""),"",IF(OR(L226&lt;&gt;"OK",G226="",NOT(ISNUMBER(I226))),"Não",IF(AND(I226&gt;0,I226=INT(I226),COUNTIFS($A$6:$A$505,A226,$G$6:$G$505,G226)=1),"Sim","Não")))</f>
        <v/>
      </c>
      <c r="N226" s="21">
        <f>IF(M226&lt;&gt;"Sim","",--(COUNTIFS($G$6:G226,G226,$M$6:M226,"Sim")=1))</f>
        <v/>
      </c>
      <c r="O226" s="18">
        <f>IF(G226="","",COUNTIFS($G$6:$G$505,G226,$M$6:$M$505,"Sim"))</f>
        <v/>
      </c>
      <c r="P226" s="21">
        <f>IF(AND(A226="",G226="",H226="",I226=""),"",IF(A226="","INFORME ENDEREÇO",IF(L226&lt;&gt;"OK",L226,IF(G226="","INFORME SKU",IF(I226="","INFORME QUANTIDADE",IF(NOT(ISNUMBER(I226)),"QUANTIDADE INVÁLIDA",IF(OR(I226&lt;=0,I226&lt;&gt;INT(I226)),"QUANTIDADE INVÁLIDA",IF(COUNTIFS($A$6:$A$505,A226,$G$6:$G$505,G226)&gt;1,"SKU/ENDEREÇO REPETIDO",IF(O226&gt;1,"SKU ESPALHADO","OK")))))))))</f>
        <v/>
      </c>
    </row>
    <row r="227">
      <c r="A227" s="20" t="n"/>
      <c r="B227" s="21">
        <f>IFERROR(IF(OR(A227="",L227&lt;&gt;"OK"),"",INDEX('Mapa de Endereços'!$A$6:$A$205,MATCH(A227,'Mapa de Endereços'!$F$6:$F$205,0))),"")</f>
        <v/>
      </c>
      <c r="C227" s="19">
        <f>IFERROR(IF(OR(A227="",L227&lt;&gt;"OK"),"",INDEX('Mapa de Endereços'!$B$6:$B$205,MATCH(A227,'Mapa de Endereços'!$F$6:$F$205,0))),"")</f>
        <v/>
      </c>
      <c r="D227" s="19">
        <f>IFERROR(IF(OR(A227="",L227&lt;&gt;"OK"),"",INDEX('Mapa de Endereços'!$C$6:$C$205,MATCH(A227,'Mapa de Endereços'!$F$6:$F$205,0))),"")</f>
        <v/>
      </c>
      <c r="E227" s="19">
        <f>IFERROR(IF(OR(A227="",L227&lt;&gt;"OK"),"",INDEX('Mapa de Endereços'!$D$6:$D$205,MATCH(A227,'Mapa de Endereços'!$F$6:$F$205,0))),"")</f>
        <v/>
      </c>
      <c r="F227" s="19">
        <f>IFERROR(IF(OR(A227="",L227&lt;&gt;"OK"),"",INDEX('Mapa de Endereços'!$E$6:$E$205,MATCH(A227,'Mapa de Endereços'!$F$6:$F$205,0))),"")</f>
        <v/>
      </c>
      <c r="G227" s="20" t="n"/>
      <c r="H227" s="20" t="n"/>
      <c r="I227" s="22" t="n"/>
      <c r="J227" s="21">
        <f>IF(OR(A227="",G227=""),"",A227&amp;"|"&amp;G227)</f>
        <v/>
      </c>
      <c r="K227" s="19" t="n"/>
      <c r="L227" s="21">
        <f>IFERROR(IF(A227="","",IF(COUNTIF('Mapa de Endereços'!$F$6:$F$205,A227)=0,"NÃO CADASTRADO",IF(COUNTIF('Mapa de Endereços'!$F$6:$F$205,A227)&gt;1,"ENDEREÇO DUPLICADO",IF(INDEX('Mapa de Endereços'!$G$6:$G$205,MATCH(A227,'Mapa de Endereços'!$F$6:$F$205,0))="Sim","OK",IF(INDEX('Mapa de Endereços'!$G$6:$G$205,MATCH(A227,'Mapa de Endereços'!$F$6:$F$205,0))="Não","INATIVO","ATIVO INVÁLIDO"))))),"NÃO CADASTRADO")</f>
        <v/>
      </c>
      <c r="M227" s="21">
        <f>IF(AND(A227="",G227="",H227="",I227=""),"",IF(OR(L227&lt;&gt;"OK",G227="",NOT(ISNUMBER(I227))),"Não",IF(AND(I227&gt;0,I227=INT(I227),COUNTIFS($A$6:$A$505,A227,$G$6:$G$505,G227)=1),"Sim","Não")))</f>
        <v/>
      </c>
      <c r="N227" s="21">
        <f>IF(M227&lt;&gt;"Sim","",--(COUNTIFS($G$6:G227,G227,$M$6:M227,"Sim")=1))</f>
        <v/>
      </c>
      <c r="O227" s="18">
        <f>IF(G227="","",COUNTIFS($G$6:$G$505,G227,$M$6:$M$505,"Sim"))</f>
        <v/>
      </c>
      <c r="P227" s="21">
        <f>IF(AND(A227="",G227="",H227="",I227=""),"",IF(A227="","INFORME ENDEREÇO",IF(L227&lt;&gt;"OK",L227,IF(G227="","INFORME SKU",IF(I227="","INFORME QUANTIDADE",IF(NOT(ISNUMBER(I227)),"QUANTIDADE INVÁLIDA",IF(OR(I227&lt;=0,I227&lt;&gt;INT(I227)),"QUANTIDADE INVÁLIDA",IF(COUNTIFS($A$6:$A$505,A227,$G$6:$G$505,G227)&gt;1,"SKU/ENDEREÇO REPETIDO",IF(O227&gt;1,"SKU ESPALHADO","OK")))))))))</f>
        <v/>
      </c>
    </row>
    <row r="228">
      <c r="A228" s="20" t="n"/>
      <c r="B228" s="21">
        <f>IFERROR(IF(OR(A228="",L228&lt;&gt;"OK"),"",INDEX('Mapa de Endereços'!$A$6:$A$205,MATCH(A228,'Mapa de Endereços'!$F$6:$F$205,0))),"")</f>
        <v/>
      </c>
      <c r="C228" s="19">
        <f>IFERROR(IF(OR(A228="",L228&lt;&gt;"OK"),"",INDEX('Mapa de Endereços'!$B$6:$B$205,MATCH(A228,'Mapa de Endereços'!$F$6:$F$205,0))),"")</f>
        <v/>
      </c>
      <c r="D228" s="19">
        <f>IFERROR(IF(OR(A228="",L228&lt;&gt;"OK"),"",INDEX('Mapa de Endereços'!$C$6:$C$205,MATCH(A228,'Mapa de Endereços'!$F$6:$F$205,0))),"")</f>
        <v/>
      </c>
      <c r="E228" s="19">
        <f>IFERROR(IF(OR(A228="",L228&lt;&gt;"OK"),"",INDEX('Mapa de Endereços'!$D$6:$D$205,MATCH(A228,'Mapa de Endereços'!$F$6:$F$205,0))),"")</f>
        <v/>
      </c>
      <c r="F228" s="19">
        <f>IFERROR(IF(OR(A228="",L228&lt;&gt;"OK"),"",INDEX('Mapa de Endereços'!$E$6:$E$205,MATCH(A228,'Mapa de Endereços'!$F$6:$F$205,0))),"")</f>
        <v/>
      </c>
      <c r="G228" s="20" t="n"/>
      <c r="H228" s="20" t="n"/>
      <c r="I228" s="22" t="n"/>
      <c r="J228" s="21">
        <f>IF(OR(A228="",G228=""),"",A228&amp;"|"&amp;G228)</f>
        <v/>
      </c>
      <c r="K228" s="19" t="n"/>
      <c r="L228" s="21">
        <f>IFERROR(IF(A228="","",IF(COUNTIF('Mapa de Endereços'!$F$6:$F$205,A228)=0,"NÃO CADASTRADO",IF(COUNTIF('Mapa de Endereços'!$F$6:$F$205,A228)&gt;1,"ENDEREÇO DUPLICADO",IF(INDEX('Mapa de Endereços'!$G$6:$G$205,MATCH(A228,'Mapa de Endereços'!$F$6:$F$205,0))="Sim","OK",IF(INDEX('Mapa de Endereços'!$G$6:$G$205,MATCH(A228,'Mapa de Endereços'!$F$6:$F$205,0))="Não","INATIVO","ATIVO INVÁLIDO"))))),"NÃO CADASTRADO")</f>
        <v/>
      </c>
      <c r="M228" s="21">
        <f>IF(AND(A228="",G228="",H228="",I228=""),"",IF(OR(L228&lt;&gt;"OK",G228="",NOT(ISNUMBER(I228))),"Não",IF(AND(I228&gt;0,I228=INT(I228),COUNTIFS($A$6:$A$505,A228,$G$6:$G$505,G228)=1),"Sim","Não")))</f>
        <v/>
      </c>
      <c r="N228" s="21">
        <f>IF(M228&lt;&gt;"Sim","",--(COUNTIFS($G$6:G228,G228,$M$6:M228,"Sim")=1))</f>
        <v/>
      </c>
      <c r="O228" s="18">
        <f>IF(G228="","",COUNTIFS($G$6:$G$505,G228,$M$6:$M$505,"Sim"))</f>
        <v/>
      </c>
      <c r="P228" s="21">
        <f>IF(AND(A228="",G228="",H228="",I228=""),"",IF(A228="","INFORME ENDEREÇO",IF(L228&lt;&gt;"OK",L228,IF(G228="","INFORME SKU",IF(I228="","INFORME QUANTIDADE",IF(NOT(ISNUMBER(I228)),"QUANTIDADE INVÁLIDA",IF(OR(I228&lt;=0,I228&lt;&gt;INT(I228)),"QUANTIDADE INVÁLIDA",IF(COUNTIFS($A$6:$A$505,A228,$G$6:$G$505,G228)&gt;1,"SKU/ENDEREÇO REPETIDO",IF(O228&gt;1,"SKU ESPALHADO","OK")))))))))</f>
        <v/>
      </c>
    </row>
    <row r="229">
      <c r="A229" s="20" t="n"/>
      <c r="B229" s="21">
        <f>IFERROR(IF(OR(A229="",L229&lt;&gt;"OK"),"",INDEX('Mapa de Endereços'!$A$6:$A$205,MATCH(A229,'Mapa de Endereços'!$F$6:$F$205,0))),"")</f>
        <v/>
      </c>
      <c r="C229" s="19">
        <f>IFERROR(IF(OR(A229="",L229&lt;&gt;"OK"),"",INDEX('Mapa de Endereços'!$B$6:$B$205,MATCH(A229,'Mapa de Endereços'!$F$6:$F$205,0))),"")</f>
        <v/>
      </c>
      <c r="D229" s="19">
        <f>IFERROR(IF(OR(A229="",L229&lt;&gt;"OK"),"",INDEX('Mapa de Endereços'!$C$6:$C$205,MATCH(A229,'Mapa de Endereços'!$F$6:$F$205,0))),"")</f>
        <v/>
      </c>
      <c r="E229" s="19">
        <f>IFERROR(IF(OR(A229="",L229&lt;&gt;"OK"),"",INDEX('Mapa de Endereços'!$D$6:$D$205,MATCH(A229,'Mapa de Endereços'!$F$6:$F$205,0))),"")</f>
        <v/>
      </c>
      <c r="F229" s="19">
        <f>IFERROR(IF(OR(A229="",L229&lt;&gt;"OK"),"",INDEX('Mapa de Endereços'!$E$6:$E$205,MATCH(A229,'Mapa de Endereços'!$F$6:$F$205,0))),"")</f>
        <v/>
      </c>
      <c r="G229" s="20" t="n"/>
      <c r="H229" s="20" t="n"/>
      <c r="I229" s="22" t="n"/>
      <c r="J229" s="21">
        <f>IF(OR(A229="",G229=""),"",A229&amp;"|"&amp;G229)</f>
        <v/>
      </c>
      <c r="K229" s="19" t="n"/>
      <c r="L229" s="21">
        <f>IFERROR(IF(A229="","",IF(COUNTIF('Mapa de Endereços'!$F$6:$F$205,A229)=0,"NÃO CADASTRADO",IF(COUNTIF('Mapa de Endereços'!$F$6:$F$205,A229)&gt;1,"ENDEREÇO DUPLICADO",IF(INDEX('Mapa de Endereços'!$G$6:$G$205,MATCH(A229,'Mapa de Endereços'!$F$6:$F$205,0))="Sim","OK",IF(INDEX('Mapa de Endereços'!$G$6:$G$205,MATCH(A229,'Mapa de Endereços'!$F$6:$F$205,0))="Não","INATIVO","ATIVO INVÁLIDO"))))),"NÃO CADASTRADO")</f>
        <v/>
      </c>
      <c r="M229" s="21">
        <f>IF(AND(A229="",G229="",H229="",I229=""),"",IF(OR(L229&lt;&gt;"OK",G229="",NOT(ISNUMBER(I229))),"Não",IF(AND(I229&gt;0,I229=INT(I229),COUNTIFS($A$6:$A$505,A229,$G$6:$G$505,G229)=1),"Sim","Não")))</f>
        <v/>
      </c>
      <c r="N229" s="21">
        <f>IF(M229&lt;&gt;"Sim","",--(COUNTIFS($G$6:G229,G229,$M$6:M229,"Sim")=1))</f>
        <v/>
      </c>
      <c r="O229" s="18">
        <f>IF(G229="","",COUNTIFS($G$6:$G$505,G229,$M$6:$M$505,"Sim"))</f>
        <v/>
      </c>
      <c r="P229" s="21">
        <f>IF(AND(A229="",G229="",H229="",I229=""),"",IF(A229="","INFORME ENDEREÇO",IF(L229&lt;&gt;"OK",L229,IF(G229="","INFORME SKU",IF(I229="","INFORME QUANTIDADE",IF(NOT(ISNUMBER(I229)),"QUANTIDADE INVÁLIDA",IF(OR(I229&lt;=0,I229&lt;&gt;INT(I229)),"QUANTIDADE INVÁLIDA",IF(COUNTIFS($A$6:$A$505,A229,$G$6:$G$505,G229)&gt;1,"SKU/ENDEREÇO REPETIDO",IF(O229&gt;1,"SKU ESPALHADO","OK")))))))))</f>
        <v/>
      </c>
    </row>
    <row r="230">
      <c r="A230" s="20" t="n"/>
      <c r="B230" s="21">
        <f>IFERROR(IF(OR(A230="",L230&lt;&gt;"OK"),"",INDEX('Mapa de Endereços'!$A$6:$A$205,MATCH(A230,'Mapa de Endereços'!$F$6:$F$205,0))),"")</f>
        <v/>
      </c>
      <c r="C230" s="19">
        <f>IFERROR(IF(OR(A230="",L230&lt;&gt;"OK"),"",INDEX('Mapa de Endereços'!$B$6:$B$205,MATCH(A230,'Mapa de Endereços'!$F$6:$F$205,0))),"")</f>
        <v/>
      </c>
      <c r="D230" s="19">
        <f>IFERROR(IF(OR(A230="",L230&lt;&gt;"OK"),"",INDEX('Mapa de Endereços'!$C$6:$C$205,MATCH(A230,'Mapa de Endereços'!$F$6:$F$205,0))),"")</f>
        <v/>
      </c>
      <c r="E230" s="19">
        <f>IFERROR(IF(OR(A230="",L230&lt;&gt;"OK"),"",INDEX('Mapa de Endereços'!$D$6:$D$205,MATCH(A230,'Mapa de Endereços'!$F$6:$F$205,0))),"")</f>
        <v/>
      </c>
      <c r="F230" s="19">
        <f>IFERROR(IF(OR(A230="",L230&lt;&gt;"OK"),"",INDEX('Mapa de Endereços'!$E$6:$E$205,MATCH(A230,'Mapa de Endereços'!$F$6:$F$205,0))),"")</f>
        <v/>
      </c>
      <c r="G230" s="20" t="n"/>
      <c r="H230" s="20" t="n"/>
      <c r="I230" s="22" t="n"/>
      <c r="J230" s="21">
        <f>IF(OR(A230="",G230=""),"",A230&amp;"|"&amp;G230)</f>
        <v/>
      </c>
      <c r="K230" s="19" t="n"/>
      <c r="L230" s="21">
        <f>IFERROR(IF(A230="","",IF(COUNTIF('Mapa de Endereços'!$F$6:$F$205,A230)=0,"NÃO CADASTRADO",IF(COUNTIF('Mapa de Endereços'!$F$6:$F$205,A230)&gt;1,"ENDEREÇO DUPLICADO",IF(INDEX('Mapa de Endereços'!$G$6:$G$205,MATCH(A230,'Mapa de Endereços'!$F$6:$F$205,0))="Sim","OK",IF(INDEX('Mapa de Endereços'!$G$6:$G$205,MATCH(A230,'Mapa de Endereços'!$F$6:$F$205,0))="Não","INATIVO","ATIVO INVÁLIDO"))))),"NÃO CADASTRADO")</f>
        <v/>
      </c>
      <c r="M230" s="21">
        <f>IF(AND(A230="",G230="",H230="",I230=""),"",IF(OR(L230&lt;&gt;"OK",G230="",NOT(ISNUMBER(I230))),"Não",IF(AND(I230&gt;0,I230=INT(I230),COUNTIFS($A$6:$A$505,A230,$G$6:$G$505,G230)=1),"Sim","Não")))</f>
        <v/>
      </c>
      <c r="N230" s="21">
        <f>IF(M230&lt;&gt;"Sim","",--(COUNTIFS($G$6:G230,G230,$M$6:M230,"Sim")=1))</f>
        <v/>
      </c>
      <c r="O230" s="18">
        <f>IF(G230="","",COUNTIFS($G$6:$G$505,G230,$M$6:$M$505,"Sim"))</f>
        <v/>
      </c>
      <c r="P230" s="21">
        <f>IF(AND(A230="",G230="",H230="",I230=""),"",IF(A230="","INFORME ENDEREÇO",IF(L230&lt;&gt;"OK",L230,IF(G230="","INFORME SKU",IF(I230="","INFORME QUANTIDADE",IF(NOT(ISNUMBER(I230)),"QUANTIDADE INVÁLIDA",IF(OR(I230&lt;=0,I230&lt;&gt;INT(I230)),"QUANTIDADE INVÁLIDA",IF(COUNTIFS($A$6:$A$505,A230,$G$6:$G$505,G230)&gt;1,"SKU/ENDEREÇO REPETIDO",IF(O230&gt;1,"SKU ESPALHADO","OK")))))))))</f>
        <v/>
      </c>
    </row>
    <row r="231">
      <c r="A231" s="20" t="n"/>
      <c r="B231" s="21">
        <f>IFERROR(IF(OR(A231="",L231&lt;&gt;"OK"),"",INDEX('Mapa de Endereços'!$A$6:$A$205,MATCH(A231,'Mapa de Endereços'!$F$6:$F$205,0))),"")</f>
        <v/>
      </c>
      <c r="C231" s="19">
        <f>IFERROR(IF(OR(A231="",L231&lt;&gt;"OK"),"",INDEX('Mapa de Endereços'!$B$6:$B$205,MATCH(A231,'Mapa de Endereços'!$F$6:$F$205,0))),"")</f>
        <v/>
      </c>
      <c r="D231" s="19">
        <f>IFERROR(IF(OR(A231="",L231&lt;&gt;"OK"),"",INDEX('Mapa de Endereços'!$C$6:$C$205,MATCH(A231,'Mapa de Endereços'!$F$6:$F$205,0))),"")</f>
        <v/>
      </c>
      <c r="E231" s="19">
        <f>IFERROR(IF(OR(A231="",L231&lt;&gt;"OK"),"",INDEX('Mapa de Endereços'!$D$6:$D$205,MATCH(A231,'Mapa de Endereços'!$F$6:$F$205,0))),"")</f>
        <v/>
      </c>
      <c r="F231" s="19">
        <f>IFERROR(IF(OR(A231="",L231&lt;&gt;"OK"),"",INDEX('Mapa de Endereços'!$E$6:$E$205,MATCH(A231,'Mapa de Endereços'!$F$6:$F$205,0))),"")</f>
        <v/>
      </c>
      <c r="G231" s="20" t="n"/>
      <c r="H231" s="20" t="n"/>
      <c r="I231" s="22" t="n"/>
      <c r="J231" s="21">
        <f>IF(OR(A231="",G231=""),"",A231&amp;"|"&amp;G231)</f>
        <v/>
      </c>
      <c r="K231" s="19" t="n"/>
      <c r="L231" s="21">
        <f>IFERROR(IF(A231="","",IF(COUNTIF('Mapa de Endereços'!$F$6:$F$205,A231)=0,"NÃO CADASTRADO",IF(COUNTIF('Mapa de Endereços'!$F$6:$F$205,A231)&gt;1,"ENDEREÇO DUPLICADO",IF(INDEX('Mapa de Endereços'!$G$6:$G$205,MATCH(A231,'Mapa de Endereços'!$F$6:$F$205,0))="Sim","OK",IF(INDEX('Mapa de Endereços'!$G$6:$G$205,MATCH(A231,'Mapa de Endereços'!$F$6:$F$205,0))="Não","INATIVO","ATIVO INVÁLIDO"))))),"NÃO CADASTRADO")</f>
        <v/>
      </c>
      <c r="M231" s="21">
        <f>IF(AND(A231="",G231="",H231="",I231=""),"",IF(OR(L231&lt;&gt;"OK",G231="",NOT(ISNUMBER(I231))),"Não",IF(AND(I231&gt;0,I231=INT(I231),COUNTIFS($A$6:$A$505,A231,$G$6:$G$505,G231)=1),"Sim","Não")))</f>
        <v/>
      </c>
      <c r="N231" s="21">
        <f>IF(M231&lt;&gt;"Sim","",--(COUNTIFS($G$6:G231,G231,$M$6:M231,"Sim")=1))</f>
        <v/>
      </c>
      <c r="O231" s="18">
        <f>IF(G231="","",COUNTIFS($G$6:$G$505,G231,$M$6:$M$505,"Sim"))</f>
        <v/>
      </c>
      <c r="P231" s="21">
        <f>IF(AND(A231="",G231="",H231="",I231=""),"",IF(A231="","INFORME ENDEREÇO",IF(L231&lt;&gt;"OK",L231,IF(G231="","INFORME SKU",IF(I231="","INFORME QUANTIDADE",IF(NOT(ISNUMBER(I231)),"QUANTIDADE INVÁLIDA",IF(OR(I231&lt;=0,I231&lt;&gt;INT(I231)),"QUANTIDADE INVÁLIDA",IF(COUNTIFS($A$6:$A$505,A231,$G$6:$G$505,G231)&gt;1,"SKU/ENDEREÇO REPETIDO",IF(O231&gt;1,"SKU ESPALHADO","OK")))))))))</f>
        <v/>
      </c>
    </row>
    <row r="232">
      <c r="A232" s="20" t="n"/>
      <c r="B232" s="21">
        <f>IFERROR(IF(OR(A232="",L232&lt;&gt;"OK"),"",INDEX('Mapa de Endereços'!$A$6:$A$205,MATCH(A232,'Mapa de Endereços'!$F$6:$F$205,0))),"")</f>
        <v/>
      </c>
      <c r="C232" s="19">
        <f>IFERROR(IF(OR(A232="",L232&lt;&gt;"OK"),"",INDEX('Mapa de Endereços'!$B$6:$B$205,MATCH(A232,'Mapa de Endereços'!$F$6:$F$205,0))),"")</f>
        <v/>
      </c>
      <c r="D232" s="19">
        <f>IFERROR(IF(OR(A232="",L232&lt;&gt;"OK"),"",INDEX('Mapa de Endereços'!$C$6:$C$205,MATCH(A232,'Mapa de Endereços'!$F$6:$F$205,0))),"")</f>
        <v/>
      </c>
      <c r="E232" s="19">
        <f>IFERROR(IF(OR(A232="",L232&lt;&gt;"OK"),"",INDEX('Mapa de Endereços'!$D$6:$D$205,MATCH(A232,'Mapa de Endereços'!$F$6:$F$205,0))),"")</f>
        <v/>
      </c>
      <c r="F232" s="19">
        <f>IFERROR(IF(OR(A232="",L232&lt;&gt;"OK"),"",INDEX('Mapa de Endereços'!$E$6:$E$205,MATCH(A232,'Mapa de Endereços'!$F$6:$F$205,0))),"")</f>
        <v/>
      </c>
      <c r="G232" s="20" t="n"/>
      <c r="H232" s="20" t="n"/>
      <c r="I232" s="22" t="n"/>
      <c r="J232" s="21">
        <f>IF(OR(A232="",G232=""),"",A232&amp;"|"&amp;G232)</f>
        <v/>
      </c>
      <c r="K232" s="19" t="n"/>
      <c r="L232" s="21">
        <f>IFERROR(IF(A232="","",IF(COUNTIF('Mapa de Endereços'!$F$6:$F$205,A232)=0,"NÃO CADASTRADO",IF(COUNTIF('Mapa de Endereços'!$F$6:$F$205,A232)&gt;1,"ENDEREÇO DUPLICADO",IF(INDEX('Mapa de Endereços'!$G$6:$G$205,MATCH(A232,'Mapa de Endereços'!$F$6:$F$205,0))="Sim","OK",IF(INDEX('Mapa de Endereços'!$G$6:$G$205,MATCH(A232,'Mapa de Endereços'!$F$6:$F$205,0))="Não","INATIVO","ATIVO INVÁLIDO"))))),"NÃO CADASTRADO")</f>
        <v/>
      </c>
      <c r="M232" s="21">
        <f>IF(AND(A232="",G232="",H232="",I232=""),"",IF(OR(L232&lt;&gt;"OK",G232="",NOT(ISNUMBER(I232))),"Não",IF(AND(I232&gt;0,I232=INT(I232),COUNTIFS($A$6:$A$505,A232,$G$6:$G$505,G232)=1),"Sim","Não")))</f>
        <v/>
      </c>
      <c r="N232" s="21">
        <f>IF(M232&lt;&gt;"Sim","",--(COUNTIFS($G$6:G232,G232,$M$6:M232,"Sim")=1))</f>
        <v/>
      </c>
      <c r="O232" s="18">
        <f>IF(G232="","",COUNTIFS($G$6:$G$505,G232,$M$6:$M$505,"Sim"))</f>
        <v/>
      </c>
      <c r="P232" s="21">
        <f>IF(AND(A232="",G232="",H232="",I232=""),"",IF(A232="","INFORME ENDEREÇO",IF(L232&lt;&gt;"OK",L232,IF(G232="","INFORME SKU",IF(I232="","INFORME QUANTIDADE",IF(NOT(ISNUMBER(I232)),"QUANTIDADE INVÁLIDA",IF(OR(I232&lt;=0,I232&lt;&gt;INT(I232)),"QUANTIDADE INVÁLIDA",IF(COUNTIFS($A$6:$A$505,A232,$G$6:$G$505,G232)&gt;1,"SKU/ENDEREÇO REPETIDO",IF(O232&gt;1,"SKU ESPALHADO","OK")))))))))</f>
        <v/>
      </c>
    </row>
    <row r="233">
      <c r="A233" s="20" t="n"/>
      <c r="B233" s="21">
        <f>IFERROR(IF(OR(A233="",L233&lt;&gt;"OK"),"",INDEX('Mapa de Endereços'!$A$6:$A$205,MATCH(A233,'Mapa de Endereços'!$F$6:$F$205,0))),"")</f>
        <v/>
      </c>
      <c r="C233" s="19">
        <f>IFERROR(IF(OR(A233="",L233&lt;&gt;"OK"),"",INDEX('Mapa de Endereços'!$B$6:$B$205,MATCH(A233,'Mapa de Endereços'!$F$6:$F$205,0))),"")</f>
        <v/>
      </c>
      <c r="D233" s="19">
        <f>IFERROR(IF(OR(A233="",L233&lt;&gt;"OK"),"",INDEX('Mapa de Endereços'!$C$6:$C$205,MATCH(A233,'Mapa de Endereços'!$F$6:$F$205,0))),"")</f>
        <v/>
      </c>
      <c r="E233" s="19">
        <f>IFERROR(IF(OR(A233="",L233&lt;&gt;"OK"),"",INDEX('Mapa de Endereços'!$D$6:$D$205,MATCH(A233,'Mapa de Endereços'!$F$6:$F$205,0))),"")</f>
        <v/>
      </c>
      <c r="F233" s="19">
        <f>IFERROR(IF(OR(A233="",L233&lt;&gt;"OK"),"",INDEX('Mapa de Endereços'!$E$6:$E$205,MATCH(A233,'Mapa de Endereços'!$F$6:$F$205,0))),"")</f>
        <v/>
      </c>
      <c r="G233" s="20" t="n"/>
      <c r="H233" s="20" t="n"/>
      <c r="I233" s="22" t="n"/>
      <c r="J233" s="21">
        <f>IF(OR(A233="",G233=""),"",A233&amp;"|"&amp;G233)</f>
        <v/>
      </c>
      <c r="K233" s="19" t="n"/>
      <c r="L233" s="21">
        <f>IFERROR(IF(A233="","",IF(COUNTIF('Mapa de Endereços'!$F$6:$F$205,A233)=0,"NÃO CADASTRADO",IF(COUNTIF('Mapa de Endereços'!$F$6:$F$205,A233)&gt;1,"ENDEREÇO DUPLICADO",IF(INDEX('Mapa de Endereços'!$G$6:$G$205,MATCH(A233,'Mapa de Endereços'!$F$6:$F$205,0))="Sim","OK",IF(INDEX('Mapa de Endereços'!$G$6:$G$205,MATCH(A233,'Mapa de Endereços'!$F$6:$F$205,0))="Não","INATIVO","ATIVO INVÁLIDO"))))),"NÃO CADASTRADO")</f>
        <v/>
      </c>
      <c r="M233" s="21">
        <f>IF(AND(A233="",G233="",H233="",I233=""),"",IF(OR(L233&lt;&gt;"OK",G233="",NOT(ISNUMBER(I233))),"Não",IF(AND(I233&gt;0,I233=INT(I233),COUNTIFS($A$6:$A$505,A233,$G$6:$G$505,G233)=1),"Sim","Não")))</f>
        <v/>
      </c>
      <c r="N233" s="21">
        <f>IF(M233&lt;&gt;"Sim","",--(COUNTIFS($G$6:G233,G233,$M$6:M233,"Sim")=1))</f>
        <v/>
      </c>
      <c r="O233" s="18">
        <f>IF(G233="","",COUNTIFS($G$6:$G$505,G233,$M$6:$M$505,"Sim"))</f>
        <v/>
      </c>
      <c r="P233" s="21">
        <f>IF(AND(A233="",G233="",H233="",I233=""),"",IF(A233="","INFORME ENDEREÇO",IF(L233&lt;&gt;"OK",L233,IF(G233="","INFORME SKU",IF(I233="","INFORME QUANTIDADE",IF(NOT(ISNUMBER(I233)),"QUANTIDADE INVÁLIDA",IF(OR(I233&lt;=0,I233&lt;&gt;INT(I233)),"QUANTIDADE INVÁLIDA",IF(COUNTIFS($A$6:$A$505,A233,$G$6:$G$505,G233)&gt;1,"SKU/ENDEREÇO REPETIDO",IF(O233&gt;1,"SKU ESPALHADO","OK")))))))))</f>
        <v/>
      </c>
    </row>
    <row r="234">
      <c r="A234" s="20" t="n"/>
      <c r="B234" s="21">
        <f>IFERROR(IF(OR(A234="",L234&lt;&gt;"OK"),"",INDEX('Mapa de Endereços'!$A$6:$A$205,MATCH(A234,'Mapa de Endereços'!$F$6:$F$205,0))),"")</f>
        <v/>
      </c>
      <c r="C234" s="19">
        <f>IFERROR(IF(OR(A234="",L234&lt;&gt;"OK"),"",INDEX('Mapa de Endereços'!$B$6:$B$205,MATCH(A234,'Mapa de Endereços'!$F$6:$F$205,0))),"")</f>
        <v/>
      </c>
      <c r="D234" s="19">
        <f>IFERROR(IF(OR(A234="",L234&lt;&gt;"OK"),"",INDEX('Mapa de Endereços'!$C$6:$C$205,MATCH(A234,'Mapa de Endereços'!$F$6:$F$205,0))),"")</f>
        <v/>
      </c>
      <c r="E234" s="19">
        <f>IFERROR(IF(OR(A234="",L234&lt;&gt;"OK"),"",INDEX('Mapa de Endereços'!$D$6:$D$205,MATCH(A234,'Mapa de Endereços'!$F$6:$F$205,0))),"")</f>
        <v/>
      </c>
      <c r="F234" s="19">
        <f>IFERROR(IF(OR(A234="",L234&lt;&gt;"OK"),"",INDEX('Mapa de Endereços'!$E$6:$E$205,MATCH(A234,'Mapa de Endereços'!$F$6:$F$205,0))),"")</f>
        <v/>
      </c>
      <c r="G234" s="20" t="n"/>
      <c r="H234" s="20" t="n"/>
      <c r="I234" s="22" t="n"/>
      <c r="J234" s="21">
        <f>IF(OR(A234="",G234=""),"",A234&amp;"|"&amp;G234)</f>
        <v/>
      </c>
      <c r="K234" s="19" t="n"/>
      <c r="L234" s="21">
        <f>IFERROR(IF(A234="","",IF(COUNTIF('Mapa de Endereços'!$F$6:$F$205,A234)=0,"NÃO CADASTRADO",IF(COUNTIF('Mapa de Endereços'!$F$6:$F$205,A234)&gt;1,"ENDEREÇO DUPLICADO",IF(INDEX('Mapa de Endereços'!$G$6:$G$205,MATCH(A234,'Mapa de Endereços'!$F$6:$F$205,0))="Sim","OK",IF(INDEX('Mapa de Endereços'!$G$6:$G$205,MATCH(A234,'Mapa de Endereços'!$F$6:$F$205,0))="Não","INATIVO","ATIVO INVÁLIDO"))))),"NÃO CADASTRADO")</f>
        <v/>
      </c>
      <c r="M234" s="21">
        <f>IF(AND(A234="",G234="",H234="",I234=""),"",IF(OR(L234&lt;&gt;"OK",G234="",NOT(ISNUMBER(I234))),"Não",IF(AND(I234&gt;0,I234=INT(I234),COUNTIFS($A$6:$A$505,A234,$G$6:$G$505,G234)=1),"Sim","Não")))</f>
        <v/>
      </c>
      <c r="N234" s="21">
        <f>IF(M234&lt;&gt;"Sim","",--(COUNTIFS($G$6:G234,G234,$M$6:M234,"Sim")=1))</f>
        <v/>
      </c>
      <c r="O234" s="18">
        <f>IF(G234="","",COUNTIFS($G$6:$G$505,G234,$M$6:$M$505,"Sim"))</f>
        <v/>
      </c>
      <c r="P234" s="21">
        <f>IF(AND(A234="",G234="",H234="",I234=""),"",IF(A234="","INFORME ENDEREÇO",IF(L234&lt;&gt;"OK",L234,IF(G234="","INFORME SKU",IF(I234="","INFORME QUANTIDADE",IF(NOT(ISNUMBER(I234)),"QUANTIDADE INVÁLIDA",IF(OR(I234&lt;=0,I234&lt;&gt;INT(I234)),"QUANTIDADE INVÁLIDA",IF(COUNTIFS($A$6:$A$505,A234,$G$6:$G$505,G234)&gt;1,"SKU/ENDEREÇO REPETIDO",IF(O234&gt;1,"SKU ESPALHADO","OK")))))))))</f>
        <v/>
      </c>
    </row>
    <row r="235">
      <c r="A235" s="20" t="n"/>
      <c r="B235" s="21">
        <f>IFERROR(IF(OR(A235="",L235&lt;&gt;"OK"),"",INDEX('Mapa de Endereços'!$A$6:$A$205,MATCH(A235,'Mapa de Endereços'!$F$6:$F$205,0))),"")</f>
        <v/>
      </c>
      <c r="C235" s="19">
        <f>IFERROR(IF(OR(A235="",L235&lt;&gt;"OK"),"",INDEX('Mapa de Endereços'!$B$6:$B$205,MATCH(A235,'Mapa de Endereços'!$F$6:$F$205,0))),"")</f>
        <v/>
      </c>
      <c r="D235" s="19">
        <f>IFERROR(IF(OR(A235="",L235&lt;&gt;"OK"),"",INDEX('Mapa de Endereços'!$C$6:$C$205,MATCH(A235,'Mapa de Endereços'!$F$6:$F$205,0))),"")</f>
        <v/>
      </c>
      <c r="E235" s="19">
        <f>IFERROR(IF(OR(A235="",L235&lt;&gt;"OK"),"",INDEX('Mapa de Endereços'!$D$6:$D$205,MATCH(A235,'Mapa de Endereços'!$F$6:$F$205,0))),"")</f>
        <v/>
      </c>
      <c r="F235" s="19">
        <f>IFERROR(IF(OR(A235="",L235&lt;&gt;"OK"),"",INDEX('Mapa de Endereços'!$E$6:$E$205,MATCH(A235,'Mapa de Endereços'!$F$6:$F$205,0))),"")</f>
        <v/>
      </c>
      <c r="G235" s="20" t="n"/>
      <c r="H235" s="20" t="n"/>
      <c r="I235" s="22" t="n"/>
      <c r="J235" s="21">
        <f>IF(OR(A235="",G235=""),"",A235&amp;"|"&amp;G235)</f>
        <v/>
      </c>
      <c r="K235" s="19" t="n"/>
      <c r="L235" s="21">
        <f>IFERROR(IF(A235="","",IF(COUNTIF('Mapa de Endereços'!$F$6:$F$205,A235)=0,"NÃO CADASTRADO",IF(COUNTIF('Mapa de Endereços'!$F$6:$F$205,A235)&gt;1,"ENDEREÇO DUPLICADO",IF(INDEX('Mapa de Endereços'!$G$6:$G$205,MATCH(A235,'Mapa de Endereços'!$F$6:$F$205,0))="Sim","OK",IF(INDEX('Mapa de Endereços'!$G$6:$G$205,MATCH(A235,'Mapa de Endereços'!$F$6:$F$205,0))="Não","INATIVO","ATIVO INVÁLIDO"))))),"NÃO CADASTRADO")</f>
        <v/>
      </c>
      <c r="M235" s="21">
        <f>IF(AND(A235="",G235="",H235="",I235=""),"",IF(OR(L235&lt;&gt;"OK",G235="",NOT(ISNUMBER(I235))),"Não",IF(AND(I235&gt;0,I235=INT(I235),COUNTIFS($A$6:$A$505,A235,$G$6:$G$505,G235)=1),"Sim","Não")))</f>
        <v/>
      </c>
      <c r="N235" s="21">
        <f>IF(M235&lt;&gt;"Sim","",--(COUNTIFS($G$6:G235,G235,$M$6:M235,"Sim")=1))</f>
        <v/>
      </c>
      <c r="O235" s="18">
        <f>IF(G235="","",COUNTIFS($G$6:$G$505,G235,$M$6:$M$505,"Sim"))</f>
        <v/>
      </c>
      <c r="P235" s="21">
        <f>IF(AND(A235="",G235="",H235="",I235=""),"",IF(A235="","INFORME ENDEREÇO",IF(L235&lt;&gt;"OK",L235,IF(G235="","INFORME SKU",IF(I235="","INFORME QUANTIDADE",IF(NOT(ISNUMBER(I235)),"QUANTIDADE INVÁLIDA",IF(OR(I235&lt;=0,I235&lt;&gt;INT(I235)),"QUANTIDADE INVÁLIDA",IF(COUNTIFS($A$6:$A$505,A235,$G$6:$G$505,G235)&gt;1,"SKU/ENDEREÇO REPETIDO",IF(O235&gt;1,"SKU ESPALHADO","OK")))))))))</f>
        <v/>
      </c>
    </row>
    <row r="236">
      <c r="A236" s="20" t="n"/>
      <c r="B236" s="21">
        <f>IFERROR(IF(OR(A236="",L236&lt;&gt;"OK"),"",INDEX('Mapa de Endereços'!$A$6:$A$205,MATCH(A236,'Mapa de Endereços'!$F$6:$F$205,0))),"")</f>
        <v/>
      </c>
      <c r="C236" s="19">
        <f>IFERROR(IF(OR(A236="",L236&lt;&gt;"OK"),"",INDEX('Mapa de Endereços'!$B$6:$B$205,MATCH(A236,'Mapa de Endereços'!$F$6:$F$205,0))),"")</f>
        <v/>
      </c>
      <c r="D236" s="19">
        <f>IFERROR(IF(OR(A236="",L236&lt;&gt;"OK"),"",INDEX('Mapa de Endereços'!$C$6:$C$205,MATCH(A236,'Mapa de Endereços'!$F$6:$F$205,0))),"")</f>
        <v/>
      </c>
      <c r="E236" s="19">
        <f>IFERROR(IF(OR(A236="",L236&lt;&gt;"OK"),"",INDEX('Mapa de Endereços'!$D$6:$D$205,MATCH(A236,'Mapa de Endereços'!$F$6:$F$205,0))),"")</f>
        <v/>
      </c>
      <c r="F236" s="19">
        <f>IFERROR(IF(OR(A236="",L236&lt;&gt;"OK"),"",INDEX('Mapa de Endereços'!$E$6:$E$205,MATCH(A236,'Mapa de Endereços'!$F$6:$F$205,0))),"")</f>
        <v/>
      </c>
      <c r="G236" s="20" t="n"/>
      <c r="H236" s="20" t="n"/>
      <c r="I236" s="22" t="n"/>
      <c r="J236" s="21">
        <f>IF(OR(A236="",G236=""),"",A236&amp;"|"&amp;G236)</f>
        <v/>
      </c>
      <c r="K236" s="19" t="n"/>
      <c r="L236" s="21">
        <f>IFERROR(IF(A236="","",IF(COUNTIF('Mapa de Endereços'!$F$6:$F$205,A236)=0,"NÃO CADASTRADO",IF(COUNTIF('Mapa de Endereços'!$F$6:$F$205,A236)&gt;1,"ENDEREÇO DUPLICADO",IF(INDEX('Mapa de Endereços'!$G$6:$G$205,MATCH(A236,'Mapa de Endereços'!$F$6:$F$205,0))="Sim","OK",IF(INDEX('Mapa de Endereços'!$G$6:$G$205,MATCH(A236,'Mapa de Endereços'!$F$6:$F$205,0))="Não","INATIVO","ATIVO INVÁLIDO"))))),"NÃO CADASTRADO")</f>
        <v/>
      </c>
      <c r="M236" s="21">
        <f>IF(AND(A236="",G236="",H236="",I236=""),"",IF(OR(L236&lt;&gt;"OK",G236="",NOT(ISNUMBER(I236))),"Não",IF(AND(I236&gt;0,I236=INT(I236),COUNTIFS($A$6:$A$505,A236,$G$6:$G$505,G236)=1),"Sim","Não")))</f>
        <v/>
      </c>
      <c r="N236" s="21">
        <f>IF(M236&lt;&gt;"Sim","",--(COUNTIFS($G$6:G236,G236,$M$6:M236,"Sim")=1))</f>
        <v/>
      </c>
      <c r="O236" s="18">
        <f>IF(G236="","",COUNTIFS($G$6:$G$505,G236,$M$6:$M$505,"Sim"))</f>
        <v/>
      </c>
      <c r="P236" s="21">
        <f>IF(AND(A236="",G236="",H236="",I236=""),"",IF(A236="","INFORME ENDEREÇO",IF(L236&lt;&gt;"OK",L236,IF(G236="","INFORME SKU",IF(I236="","INFORME QUANTIDADE",IF(NOT(ISNUMBER(I236)),"QUANTIDADE INVÁLIDA",IF(OR(I236&lt;=0,I236&lt;&gt;INT(I236)),"QUANTIDADE INVÁLIDA",IF(COUNTIFS($A$6:$A$505,A236,$G$6:$G$505,G236)&gt;1,"SKU/ENDEREÇO REPETIDO",IF(O236&gt;1,"SKU ESPALHADO","OK")))))))))</f>
        <v/>
      </c>
    </row>
    <row r="237">
      <c r="A237" s="20" t="n"/>
      <c r="B237" s="21">
        <f>IFERROR(IF(OR(A237="",L237&lt;&gt;"OK"),"",INDEX('Mapa de Endereços'!$A$6:$A$205,MATCH(A237,'Mapa de Endereços'!$F$6:$F$205,0))),"")</f>
        <v/>
      </c>
      <c r="C237" s="19">
        <f>IFERROR(IF(OR(A237="",L237&lt;&gt;"OK"),"",INDEX('Mapa de Endereços'!$B$6:$B$205,MATCH(A237,'Mapa de Endereços'!$F$6:$F$205,0))),"")</f>
        <v/>
      </c>
      <c r="D237" s="19">
        <f>IFERROR(IF(OR(A237="",L237&lt;&gt;"OK"),"",INDEX('Mapa de Endereços'!$C$6:$C$205,MATCH(A237,'Mapa de Endereços'!$F$6:$F$205,0))),"")</f>
        <v/>
      </c>
      <c r="E237" s="19">
        <f>IFERROR(IF(OR(A237="",L237&lt;&gt;"OK"),"",INDEX('Mapa de Endereços'!$D$6:$D$205,MATCH(A237,'Mapa de Endereços'!$F$6:$F$205,0))),"")</f>
        <v/>
      </c>
      <c r="F237" s="19">
        <f>IFERROR(IF(OR(A237="",L237&lt;&gt;"OK"),"",INDEX('Mapa de Endereços'!$E$6:$E$205,MATCH(A237,'Mapa de Endereços'!$F$6:$F$205,0))),"")</f>
        <v/>
      </c>
      <c r="G237" s="20" t="n"/>
      <c r="H237" s="20" t="n"/>
      <c r="I237" s="22" t="n"/>
      <c r="J237" s="21">
        <f>IF(OR(A237="",G237=""),"",A237&amp;"|"&amp;G237)</f>
        <v/>
      </c>
      <c r="K237" s="19" t="n"/>
      <c r="L237" s="21">
        <f>IFERROR(IF(A237="","",IF(COUNTIF('Mapa de Endereços'!$F$6:$F$205,A237)=0,"NÃO CADASTRADO",IF(COUNTIF('Mapa de Endereços'!$F$6:$F$205,A237)&gt;1,"ENDEREÇO DUPLICADO",IF(INDEX('Mapa de Endereços'!$G$6:$G$205,MATCH(A237,'Mapa de Endereços'!$F$6:$F$205,0))="Sim","OK",IF(INDEX('Mapa de Endereços'!$G$6:$G$205,MATCH(A237,'Mapa de Endereços'!$F$6:$F$205,0))="Não","INATIVO","ATIVO INVÁLIDO"))))),"NÃO CADASTRADO")</f>
        <v/>
      </c>
      <c r="M237" s="21">
        <f>IF(AND(A237="",G237="",H237="",I237=""),"",IF(OR(L237&lt;&gt;"OK",G237="",NOT(ISNUMBER(I237))),"Não",IF(AND(I237&gt;0,I237=INT(I237),COUNTIFS($A$6:$A$505,A237,$G$6:$G$505,G237)=1),"Sim","Não")))</f>
        <v/>
      </c>
      <c r="N237" s="21">
        <f>IF(M237&lt;&gt;"Sim","",--(COUNTIFS($G$6:G237,G237,$M$6:M237,"Sim")=1))</f>
        <v/>
      </c>
      <c r="O237" s="18">
        <f>IF(G237="","",COUNTIFS($G$6:$G$505,G237,$M$6:$M$505,"Sim"))</f>
        <v/>
      </c>
      <c r="P237" s="21">
        <f>IF(AND(A237="",G237="",H237="",I237=""),"",IF(A237="","INFORME ENDEREÇO",IF(L237&lt;&gt;"OK",L237,IF(G237="","INFORME SKU",IF(I237="","INFORME QUANTIDADE",IF(NOT(ISNUMBER(I237)),"QUANTIDADE INVÁLIDA",IF(OR(I237&lt;=0,I237&lt;&gt;INT(I237)),"QUANTIDADE INVÁLIDA",IF(COUNTIFS($A$6:$A$505,A237,$G$6:$G$505,G237)&gt;1,"SKU/ENDEREÇO REPETIDO",IF(O237&gt;1,"SKU ESPALHADO","OK")))))))))</f>
        <v/>
      </c>
    </row>
    <row r="238">
      <c r="A238" s="20" t="n"/>
      <c r="B238" s="21">
        <f>IFERROR(IF(OR(A238="",L238&lt;&gt;"OK"),"",INDEX('Mapa de Endereços'!$A$6:$A$205,MATCH(A238,'Mapa de Endereços'!$F$6:$F$205,0))),"")</f>
        <v/>
      </c>
      <c r="C238" s="19">
        <f>IFERROR(IF(OR(A238="",L238&lt;&gt;"OK"),"",INDEX('Mapa de Endereços'!$B$6:$B$205,MATCH(A238,'Mapa de Endereços'!$F$6:$F$205,0))),"")</f>
        <v/>
      </c>
      <c r="D238" s="19">
        <f>IFERROR(IF(OR(A238="",L238&lt;&gt;"OK"),"",INDEX('Mapa de Endereços'!$C$6:$C$205,MATCH(A238,'Mapa de Endereços'!$F$6:$F$205,0))),"")</f>
        <v/>
      </c>
      <c r="E238" s="19">
        <f>IFERROR(IF(OR(A238="",L238&lt;&gt;"OK"),"",INDEX('Mapa de Endereços'!$D$6:$D$205,MATCH(A238,'Mapa de Endereços'!$F$6:$F$205,0))),"")</f>
        <v/>
      </c>
      <c r="F238" s="19">
        <f>IFERROR(IF(OR(A238="",L238&lt;&gt;"OK"),"",INDEX('Mapa de Endereços'!$E$6:$E$205,MATCH(A238,'Mapa de Endereços'!$F$6:$F$205,0))),"")</f>
        <v/>
      </c>
      <c r="G238" s="20" t="n"/>
      <c r="H238" s="20" t="n"/>
      <c r="I238" s="22" t="n"/>
      <c r="J238" s="21">
        <f>IF(OR(A238="",G238=""),"",A238&amp;"|"&amp;G238)</f>
        <v/>
      </c>
      <c r="K238" s="19" t="n"/>
      <c r="L238" s="21">
        <f>IFERROR(IF(A238="","",IF(COUNTIF('Mapa de Endereços'!$F$6:$F$205,A238)=0,"NÃO CADASTRADO",IF(COUNTIF('Mapa de Endereços'!$F$6:$F$205,A238)&gt;1,"ENDEREÇO DUPLICADO",IF(INDEX('Mapa de Endereços'!$G$6:$G$205,MATCH(A238,'Mapa de Endereços'!$F$6:$F$205,0))="Sim","OK",IF(INDEX('Mapa de Endereços'!$G$6:$G$205,MATCH(A238,'Mapa de Endereços'!$F$6:$F$205,0))="Não","INATIVO","ATIVO INVÁLIDO"))))),"NÃO CADASTRADO")</f>
        <v/>
      </c>
      <c r="M238" s="21">
        <f>IF(AND(A238="",G238="",H238="",I238=""),"",IF(OR(L238&lt;&gt;"OK",G238="",NOT(ISNUMBER(I238))),"Não",IF(AND(I238&gt;0,I238=INT(I238),COUNTIFS($A$6:$A$505,A238,$G$6:$G$505,G238)=1),"Sim","Não")))</f>
        <v/>
      </c>
      <c r="N238" s="21">
        <f>IF(M238&lt;&gt;"Sim","",--(COUNTIFS($G$6:G238,G238,$M$6:M238,"Sim")=1))</f>
        <v/>
      </c>
      <c r="O238" s="18">
        <f>IF(G238="","",COUNTIFS($G$6:$G$505,G238,$M$6:$M$505,"Sim"))</f>
        <v/>
      </c>
      <c r="P238" s="21">
        <f>IF(AND(A238="",G238="",H238="",I238=""),"",IF(A238="","INFORME ENDEREÇO",IF(L238&lt;&gt;"OK",L238,IF(G238="","INFORME SKU",IF(I238="","INFORME QUANTIDADE",IF(NOT(ISNUMBER(I238)),"QUANTIDADE INVÁLIDA",IF(OR(I238&lt;=0,I238&lt;&gt;INT(I238)),"QUANTIDADE INVÁLIDA",IF(COUNTIFS($A$6:$A$505,A238,$G$6:$G$505,G238)&gt;1,"SKU/ENDEREÇO REPETIDO",IF(O238&gt;1,"SKU ESPALHADO","OK")))))))))</f>
        <v/>
      </c>
    </row>
    <row r="239">
      <c r="A239" s="20" t="n"/>
      <c r="B239" s="21">
        <f>IFERROR(IF(OR(A239="",L239&lt;&gt;"OK"),"",INDEX('Mapa de Endereços'!$A$6:$A$205,MATCH(A239,'Mapa de Endereços'!$F$6:$F$205,0))),"")</f>
        <v/>
      </c>
      <c r="C239" s="19">
        <f>IFERROR(IF(OR(A239="",L239&lt;&gt;"OK"),"",INDEX('Mapa de Endereços'!$B$6:$B$205,MATCH(A239,'Mapa de Endereços'!$F$6:$F$205,0))),"")</f>
        <v/>
      </c>
      <c r="D239" s="19">
        <f>IFERROR(IF(OR(A239="",L239&lt;&gt;"OK"),"",INDEX('Mapa de Endereços'!$C$6:$C$205,MATCH(A239,'Mapa de Endereços'!$F$6:$F$205,0))),"")</f>
        <v/>
      </c>
      <c r="E239" s="19">
        <f>IFERROR(IF(OR(A239="",L239&lt;&gt;"OK"),"",INDEX('Mapa de Endereços'!$D$6:$D$205,MATCH(A239,'Mapa de Endereços'!$F$6:$F$205,0))),"")</f>
        <v/>
      </c>
      <c r="F239" s="19">
        <f>IFERROR(IF(OR(A239="",L239&lt;&gt;"OK"),"",INDEX('Mapa de Endereços'!$E$6:$E$205,MATCH(A239,'Mapa de Endereços'!$F$6:$F$205,0))),"")</f>
        <v/>
      </c>
      <c r="G239" s="20" t="n"/>
      <c r="H239" s="20" t="n"/>
      <c r="I239" s="22" t="n"/>
      <c r="J239" s="21">
        <f>IF(OR(A239="",G239=""),"",A239&amp;"|"&amp;G239)</f>
        <v/>
      </c>
      <c r="K239" s="19" t="n"/>
      <c r="L239" s="21">
        <f>IFERROR(IF(A239="","",IF(COUNTIF('Mapa de Endereços'!$F$6:$F$205,A239)=0,"NÃO CADASTRADO",IF(COUNTIF('Mapa de Endereços'!$F$6:$F$205,A239)&gt;1,"ENDEREÇO DUPLICADO",IF(INDEX('Mapa de Endereços'!$G$6:$G$205,MATCH(A239,'Mapa de Endereços'!$F$6:$F$205,0))="Sim","OK",IF(INDEX('Mapa de Endereços'!$G$6:$G$205,MATCH(A239,'Mapa de Endereços'!$F$6:$F$205,0))="Não","INATIVO","ATIVO INVÁLIDO"))))),"NÃO CADASTRADO")</f>
        <v/>
      </c>
      <c r="M239" s="21">
        <f>IF(AND(A239="",G239="",H239="",I239=""),"",IF(OR(L239&lt;&gt;"OK",G239="",NOT(ISNUMBER(I239))),"Não",IF(AND(I239&gt;0,I239=INT(I239),COUNTIFS($A$6:$A$505,A239,$G$6:$G$505,G239)=1),"Sim","Não")))</f>
        <v/>
      </c>
      <c r="N239" s="21">
        <f>IF(M239&lt;&gt;"Sim","",--(COUNTIFS($G$6:G239,G239,$M$6:M239,"Sim")=1))</f>
        <v/>
      </c>
      <c r="O239" s="18">
        <f>IF(G239="","",COUNTIFS($G$6:$G$505,G239,$M$6:$M$505,"Sim"))</f>
        <v/>
      </c>
      <c r="P239" s="21">
        <f>IF(AND(A239="",G239="",H239="",I239=""),"",IF(A239="","INFORME ENDEREÇO",IF(L239&lt;&gt;"OK",L239,IF(G239="","INFORME SKU",IF(I239="","INFORME QUANTIDADE",IF(NOT(ISNUMBER(I239)),"QUANTIDADE INVÁLIDA",IF(OR(I239&lt;=0,I239&lt;&gt;INT(I239)),"QUANTIDADE INVÁLIDA",IF(COUNTIFS($A$6:$A$505,A239,$G$6:$G$505,G239)&gt;1,"SKU/ENDEREÇO REPETIDO",IF(O239&gt;1,"SKU ESPALHADO","OK")))))))))</f>
        <v/>
      </c>
    </row>
    <row r="240">
      <c r="A240" s="20" t="n"/>
      <c r="B240" s="21">
        <f>IFERROR(IF(OR(A240="",L240&lt;&gt;"OK"),"",INDEX('Mapa de Endereços'!$A$6:$A$205,MATCH(A240,'Mapa de Endereços'!$F$6:$F$205,0))),"")</f>
        <v/>
      </c>
      <c r="C240" s="19">
        <f>IFERROR(IF(OR(A240="",L240&lt;&gt;"OK"),"",INDEX('Mapa de Endereços'!$B$6:$B$205,MATCH(A240,'Mapa de Endereços'!$F$6:$F$205,0))),"")</f>
        <v/>
      </c>
      <c r="D240" s="19">
        <f>IFERROR(IF(OR(A240="",L240&lt;&gt;"OK"),"",INDEX('Mapa de Endereços'!$C$6:$C$205,MATCH(A240,'Mapa de Endereços'!$F$6:$F$205,0))),"")</f>
        <v/>
      </c>
      <c r="E240" s="19">
        <f>IFERROR(IF(OR(A240="",L240&lt;&gt;"OK"),"",INDEX('Mapa de Endereços'!$D$6:$D$205,MATCH(A240,'Mapa de Endereços'!$F$6:$F$205,0))),"")</f>
        <v/>
      </c>
      <c r="F240" s="19">
        <f>IFERROR(IF(OR(A240="",L240&lt;&gt;"OK"),"",INDEX('Mapa de Endereços'!$E$6:$E$205,MATCH(A240,'Mapa de Endereços'!$F$6:$F$205,0))),"")</f>
        <v/>
      </c>
      <c r="G240" s="20" t="n"/>
      <c r="H240" s="20" t="n"/>
      <c r="I240" s="22" t="n"/>
      <c r="J240" s="21">
        <f>IF(OR(A240="",G240=""),"",A240&amp;"|"&amp;G240)</f>
        <v/>
      </c>
      <c r="K240" s="19" t="n"/>
      <c r="L240" s="21">
        <f>IFERROR(IF(A240="","",IF(COUNTIF('Mapa de Endereços'!$F$6:$F$205,A240)=0,"NÃO CADASTRADO",IF(COUNTIF('Mapa de Endereços'!$F$6:$F$205,A240)&gt;1,"ENDEREÇO DUPLICADO",IF(INDEX('Mapa de Endereços'!$G$6:$G$205,MATCH(A240,'Mapa de Endereços'!$F$6:$F$205,0))="Sim","OK",IF(INDEX('Mapa de Endereços'!$G$6:$G$205,MATCH(A240,'Mapa de Endereços'!$F$6:$F$205,0))="Não","INATIVO","ATIVO INVÁLIDO"))))),"NÃO CADASTRADO")</f>
        <v/>
      </c>
      <c r="M240" s="21">
        <f>IF(AND(A240="",G240="",H240="",I240=""),"",IF(OR(L240&lt;&gt;"OK",G240="",NOT(ISNUMBER(I240))),"Não",IF(AND(I240&gt;0,I240=INT(I240),COUNTIFS($A$6:$A$505,A240,$G$6:$G$505,G240)=1),"Sim","Não")))</f>
        <v/>
      </c>
      <c r="N240" s="21">
        <f>IF(M240&lt;&gt;"Sim","",--(COUNTIFS($G$6:G240,G240,$M$6:M240,"Sim")=1))</f>
        <v/>
      </c>
      <c r="O240" s="18">
        <f>IF(G240="","",COUNTIFS($G$6:$G$505,G240,$M$6:$M$505,"Sim"))</f>
        <v/>
      </c>
      <c r="P240" s="21">
        <f>IF(AND(A240="",G240="",H240="",I240=""),"",IF(A240="","INFORME ENDEREÇO",IF(L240&lt;&gt;"OK",L240,IF(G240="","INFORME SKU",IF(I240="","INFORME QUANTIDADE",IF(NOT(ISNUMBER(I240)),"QUANTIDADE INVÁLIDA",IF(OR(I240&lt;=0,I240&lt;&gt;INT(I240)),"QUANTIDADE INVÁLIDA",IF(COUNTIFS($A$6:$A$505,A240,$G$6:$G$505,G240)&gt;1,"SKU/ENDEREÇO REPETIDO",IF(O240&gt;1,"SKU ESPALHADO","OK")))))))))</f>
        <v/>
      </c>
    </row>
    <row r="241">
      <c r="A241" s="20" t="n"/>
      <c r="B241" s="21">
        <f>IFERROR(IF(OR(A241="",L241&lt;&gt;"OK"),"",INDEX('Mapa de Endereços'!$A$6:$A$205,MATCH(A241,'Mapa de Endereços'!$F$6:$F$205,0))),"")</f>
        <v/>
      </c>
      <c r="C241" s="19">
        <f>IFERROR(IF(OR(A241="",L241&lt;&gt;"OK"),"",INDEX('Mapa de Endereços'!$B$6:$B$205,MATCH(A241,'Mapa de Endereços'!$F$6:$F$205,0))),"")</f>
        <v/>
      </c>
      <c r="D241" s="19">
        <f>IFERROR(IF(OR(A241="",L241&lt;&gt;"OK"),"",INDEX('Mapa de Endereços'!$C$6:$C$205,MATCH(A241,'Mapa de Endereços'!$F$6:$F$205,0))),"")</f>
        <v/>
      </c>
      <c r="E241" s="19">
        <f>IFERROR(IF(OR(A241="",L241&lt;&gt;"OK"),"",INDEX('Mapa de Endereços'!$D$6:$D$205,MATCH(A241,'Mapa de Endereços'!$F$6:$F$205,0))),"")</f>
        <v/>
      </c>
      <c r="F241" s="19">
        <f>IFERROR(IF(OR(A241="",L241&lt;&gt;"OK"),"",INDEX('Mapa de Endereços'!$E$6:$E$205,MATCH(A241,'Mapa de Endereços'!$F$6:$F$205,0))),"")</f>
        <v/>
      </c>
      <c r="G241" s="20" t="n"/>
      <c r="H241" s="20" t="n"/>
      <c r="I241" s="22" t="n"/>
      <c r="J241" s="21">
        <f>IF(OR(A241="",G241=""),"",A241&amp;"|"&amp;G241)</f>
        <v/>
      </c>
      <c r="K241" s="19" t="n"/>
      <c r="L241" s="21">
        <f>IFERROR(IF(A241="","",IF(COUNTIF('Mapa de Endereços'!$F$6:$F$205,A241)=0,"NÃO CADASTRADO",IF(COUNTIF('Mapa de Endereços'!$F$6:$F$205,A241)&gt;1,"ENDEREÇO DUPLICADO",IF(INDEX('Mapa de Endereços'!$G$6:$G$205,MATCH(A241,'Mapa de Endereços'!$F$6:$F$205,0))="Sim","OK",IF(INDEX('Mapa de Endereços'!$G$6:$G$205,MATCH(A241,'Mapa de Endereços'!$F$6:$F$205,0))="Não","INATIVO","ATIVO INVÁLIDO"))))),"NÃO CADASTRADO")</f>
        <v/>
      </c>
      <c r="M241" s="21">
        <f>IF(AND(A241="",G241="",H241="",I241=""),"",IF(OR(L241&lt;&gt;"OK",G241="",NOT(ISNUMBER(I241))),"Não",IF(AND(I241&gt;0,I241=INT(I241),COUNTIFS($A$6:$A$505,A241,$G$6:$G$505,G241)=1),"Sim","Não")))</f>
        <v/>
      </c>
      <c r="N241" s="21">
        <f>IF(M241&lt;&gt;"Sim","",--(COUNTIFS($G$6:G241,G241,$M$6:M241,"Sim")=1))</f>
        <v/>
      </c>
      <c r="O241" s="18">
        <f>IF(G241="","",COUNTIFS($G$6:$G$505,G241,$M$6:$M$505,"Sim"))</f>
        <v/>
      </c>
      <c r="P241" s="21">
        <f>IF(AND(A241="",G241="",H241="",I241=""),"",IF(A241="","INFORME ENDEREÇO",IF(L241&lt;&gt;"OK",L241,IF(G241="","INFORME SKU",IF(I241="","INFORME QUANTIDADE",IF(NOT(ISNUMBER(I241)),"QUANTIDADE INVÁLIDA",IF(OR(I241&lt;=0,I241&lt;&gt;INT(I241)),"QUANTIDADE INVÁLIDA",IF(COUNTIFS($A$6:$A$505,A241,$G$6:$G$505,G241)&gt;1,"SKU/ENDEREÇO REPETIDO",IF(O241&gt;1,"SKU ESPALHADO","OK")))))))))</f>
        <v/>
      </c>
    </row>
    <row r="242">
      <c r="A242" s="20" t="n"/>
      <c r="B242" s="21">
        <f>IFERROR(IF(OR(A242="",L242&lt;&gt;"OK"),"",INDEX('Mapa de Endereços'!$A$6:$A$205,MATCH(A242,'Mapa de Endereços'!$F$6:$F$205,0))),"")</f>
        <v/>
      </c>
      <c r="C242" s="19">
        <f>IFERROR(IF(OR(A242="",L242&lt;&gt;"OK"),"",INDEX('Mapa de Endereços'!$B$6:$B$205,MATCH(A242,'Mapa de Endereços'!$F$6:$F$205,0))),"")</f>
        <v/>
      </c>
      <c r="D242" s="19">
        <f>IFERROR(IF(OR(A242="",L242&lt;&gt;"OK"),"",INDEX('Mapa de Endereços'!$C$6:$C$205,MATCH(A242,'Mapa de Endereços'!$F$6:$F$205,0))),"")</f>
        <v/>
      </c>
      <c r="E242" s="19">
        <f>IFERROR(IF(OR(A242="",L242&lt;&gt;"OK"),"",INDEX('Mapa de Endereços'!$D$6:$D$205,MATCH(A242,'Mapa de Endereços'!$F$6:$F$205,0))),"")</f>
        <v/>
      </c>
      <c r="F242" s="19">
        <f>IFERROR(IF(OR(A242="",L242&lt;&gt;"OK"),"",INDEX('Mapa de Endereços'!$E$6:$E$205,MATCH(A242,'Mapa de Endereços'!$F$6:$F$205,0))),"")</f>
        <v/>
      </c>
      <c r="G242" s="20" t="n"/>
      <c r="H242" s="20" t="n"/>
      <c r="I242" s="22" t="n"/>
      <c r="J242" s="21">
        <f>IF(OR(A242="",G242=""),"",A242&amp;"|"&amp;G242)</f>
        <v/>
      </c>
      <c r="K242" s="19" t="n"/>
      <c r="L242" s="21">
        <f>IFERROR(IF(A242="","",IF(COUNTIF('Mapa de Endereços'!$F$6:$F$205,A242)=0,"NÃO CADASTRADO",IF(COUNTIF('Mapa de Endereços'!$F$6:$F$205,A242)&gt;1,"ENDEREÇO DUPLICADO",IF(INDEX('Mapa de Endereços'!$G$6:$G$205,MATCH(A242,'Mapa de Endereços'!$F$6:$F$205,0))="Sim","OK",IF(INDEX('Mapa de Endereços'!$G$6:$G$205,MATCH(A242,'Mapa de Endereços'!$F$6:$F$205,0))="Não","INATIVO","ATIVO INVÁLIDO"))))),"NÃO CADASTRADO")</f>
        <v/>
      </c>
      <c r="M242" s="21">
        <f>IF(AND(A242="",G242="",H242="",I242=""),"",IF(OR(L242&lt;&gt;"OK",G242="",NOT(ISNUMBER(I242))),"Não",IF(AND(I242&gt;0,I242=INT(I242),COUNTIFS($A$6:$A$505,A242,$G$6:$G$505,G242)=1),"Sim","Não")))</f>
        <v/>
      </c>
      <c r="N242" s="21">
        <f>IF(M242&lt;&gt;"Sim","",--(COUNTIFS($G$6:G242,G242,$M$6:M242,"Sim")=1))</f>
        <v/>
      </c>
      <c r="O242" s="18">
        <f>IF(G242="","",COUNTIFS($G$6:$G$505,G242,$M$6:$M$505,"Sim"))</f>
        <v/>
      </c>
      <c r="P242" s="21">
        <f>IF(AND(A242="",G242="",H242="",I242=""),"",IF(A242="","INFORME ENDEREÇO",IF(L242&lt;&gt;"OK",L242,IF(G242="","INFORME SKU",IF(I242="","INFORME QUANTIDADE",IF(NOT(ISNUMBER(I242)),"QUANTIDADE INVÁLIDA",IF(OR(I242&lt;=0,I242&lt;&gt;INT(I242)),"QUANTIDADE INVÁLIDA",IF(COUNTIFS($A$6:$A$505,A242,$G$6:$G$505,G242)&gt;1,"SKU/ENDEREÇO REPETIDO",IF(O242&gt;1,"SKU ESPALHADO","OK")))))))))</f>
        <v/>
      </c>
    </row>
    <row r="243">
      <c r="A243" s="20" t="n"/>
      <c r="B243" s="21">
        <f>IFERROR(IF(OR(A243="",L243&lt;&gt;"OK"),"",INDEX('Mapa de Endereços'!$A$6:$A$205,MATCH(A243,'Mapa de Endereços'!$F$6:$F$205,0))),"")</f>
        <v/>
      </c>
      <c r="C243" s="19">
        <f>IFERROR(IF(OR(A243="",L243&lt;&gt;"OK"),"",INDEX('Mapa de Endereços'!$B$6:$B$205,MATCH(A243,'Mapa de Endereços'!$F$6:$F$205,0))),"")</f>
        <v/>
      </c>
      <c r="D243" s="19">
        <f>IFERROR(IF(OR(A243="",L243&lt;&gt;"OK"),"",INDEX('Mapa de Endereços'!$C$6:$C$205,MATCH(A243,'Mapa de Endereços'!$F$6:$F$205,0))),"")</f>
        <v/>
      </c>
      <c r="E243" s="19">
        <f>IFERROR(IF(OR(A243="",L243&lt;&gt;"OK"),"",INDEX('Mapa de Endereços'!$D$6:$D$205,MATCH(A243,'Mapa de Endereços'!$F$6:$F$205,0))),"")</f>
        <v/>
      </c>
      <c r="F243" s="19">
        <f>IFERROR(IF(OR(A243="",L243&lt;&gt;"OK"),"",INDEX('Mapa de Endereços'!$E$6:$E$205,MATCH(A243,'Mapa de Endereços'!$F$6:$F$205,0))),"")</f>
        <v/>
      </c>
      <c r="G243" s="20" t="n"/>
      <c r="H243" s="20" t="n"/>
      <c r="I243" s="22" t="n"/>
      <c r="J243" s="21">
        <f>IF(OR(A243="",G243=""),"",A243&amp;"|"&amp;G243)</f>
        <v/>
      </c>
      <c r="K243" s="19" t="n"/>
      <c r="L243" s="21">
        <f>IFERROR(IF(A243="","",IF(COUNTIF('Mapa de Endereços'!$F$6:$F$205,A243)=0,"NÃO CADASTRADO",IF(COUNTIF('Mapa de Endereços'!$F$6:$F$205,A243)&gt;1,"ENDEREÇO DUPLICADO",IF(INDEX('Mapa de Endereços'!$G$6:$G$205,MATCH(A243,'Mapa de Endereços'!$F$6:$F$205,0))="Sim","OK",IF(INDEX('Mapa de Endereços'!$G$6:$G$205,MATCH(A243,'Mapa de Endereços'!$F$6:$F$205,0))="Não","INATIVO","ATIVO INVÁLIDO"))))),"NÃO CADASTRADO")</f>
        <v/>
      </c>
      <c r="M243" s="21">
        <f>IF(AND(A243="",G243="",H243="",I243=""),"",IF(OR(L243&lt;&gt;"OK",G243="",NOT(ISNUMBER(I243))),"Não",IF(AND(I243&gt;0,I243=INT(I243),COUNTIFS($A$6:$A$505,A243,$G$6:$G$505,G243)=1),"Sim","Não")))</f>
        <v/>
      </c>
      <c r="N243" s="21">
        <f>IF(M243&lt;&gt;"Sim","",--(COUNTIFS($G$6:G243,G243,$M$6:M243,"Sim")=1))</f>
        <v/>
      </c>
      <c r="O243" s="18">
        <f>IF(G243="","",COUNTIFS($G$6:$G$505,G243,$M$6:$M$505,"Sim"))</f>
        <v/>
      </c>
      <c r="P243" s="21">
        <f>IF(AND(A243="",G243="",H243="",I243=""),"",IF(A243="","INFORME ENDEREÇO",IF(L243&lt;&gt;"OK",L243,IF(G243="","INFORME SKU",IF(I243="","INFORME QUANTIDADE",IF(NOT(ISNUMBER(I243)),"QUANTIDADE INVÁLIDA",IF(OR(I243&lt;=0,I243&lt;&gt;INT(I243)),"QUANTIDADE INVÁLIDA",IF(COUNTIFS($A$6:$A$505,A243,$G$6:$G$505,G243)&gt;1,"SKU/ENDEREÇO REPETIDO",IF(O243&gt;1,"SKU ESPALHADO","OK")))))))))</f>
        <v/>
      </c>
    </row>
    <row r="244">
      <c r="A244" s="20" t="n"/>
      <c r="B244" s="21">
        <f>IFERROR(IF(OR(A244="",L244&lt;&gt;"OK"),"",INDEX('Mapa de Endereços'!$A$6:$A$205,MATCH(A244,'Mapa de Endereços'!$F$6:$F$205,0))),"")</f>
        <v/>
      </c>
      <c r="C244" s="19">
        <f>IFERROR(IF(OR(A244="",L244&lt;&gt;"OK"),"",INDEX('Mapa de Endereços'!$B$6:$B$205,MATCH(A244,'Mapa de Endereços'!$F$6:$F$205,0))),"")</f>
        <v/>
      </c>
      <c r="D244" s="19">
        <f>IFERROR(IF(OR(A244="",L244&lt;&gt;"OK"),"",INDEX('Mapa de Endereços'!$C$6:$C$205,MATCH(A244,'Mapa de Endereços'!$F$6:$F$205,0))),"")</f>
        <v/>
      </c>
      <c r="E244" s="19">
        <f>IFERROR(IF(OR(A244="",L244&lt;&gt;"OK"),"",INDEX('Mapa de Endereços'!$D$6:$D$205,MATCH(A244,'Mapa de Endereços'!$F$6:$F$205,0))),"")</f>
        <v/>
      </c>
      <c r="F244" s="19">
        <f>IFERROR(IF(OR(A244="",L244&lt;&gt;"OK"),"",INDEX('Mapa de Endereços'!$E$6:$E$205,MATCH(A244,'Mapa de Endereços'!$F$6:$F$205,0))),"")</f>
        <v/>
      </c>
      <c r="G244" s="20" t="n"/>
      <c r="H244" s="20" t="n"/>
      <c r="I244" s="22" t="n"/>
      <c r="J244" s="21">
        <f>IF(OR(A244="",G244=""),"",A244&amp;"|"&amp;G244)</f>
        <v/>
      </c>
      <c r="K244" s="19" t="n"/>
      <c r="L244" s="21">
        <f>IFERROR(IF(A244="","",IF(COUNTIF('Mapa de Endereços'!$F$6:$F$205,A244)=0,"NÃO CADASTRADO",IF(COUNTIF('Mapa de Endereços'!$F$6:$F$205,A244)&gt;1,"ENDEREÇO DUPLICADO",IF(INDEX('Mapa de Endereços'!$G$6:$G$205,MATCH(A244,'Mapa de Endereços'!$F$6:$F$205,0))="Sim","OK",IF(INDEX('Mapa de Endereços'!$G$6:$G$205,MATCH(A244,'Mapa de Endereços'!$F$6:$F$205,0))="Não","INATIVO","ATIVO INVÁLIDO"))))),"NÃO CADASTRADO")</f>
        <v/>
      </c>
      <c r="M244" s="21">
        <f>IF(AND(A244="",G244="",H244="",I244=""),"",IF(OR(L244&lt;&gt;"OK",G244="",NOT(ISNUMBER(I244))),"Não",IF(AND(I244&gt;0,I244=INT(I244),COUNTIFS($A$6:$A$505,A244,$G$6:$G$505,G244)=1),"Sim","Não")))</f>
        <v/>
      </c>
      <c r="N244" s="21">
        <f>IF(M244&lt;&gt;"Sim","",--(COUNTIFS($G$6:G244,G244,$M$6:M244,"Sim")=1))</f>
        <v/>
      </c>
      <c r="O244" s="18">
        <f>IF(G244="","",COUNTIFS($G$6:$G$505,G244,$M$6:$M$505,"Sim"))</f>
        <v/>
      </c>
      <c r="P244" s="21">
        <f>IF(AND(A244="",G244="",H244="",I244=""),"",IF(A244="","INFORME ENDEREÇO",IF(L244&lt;&gt;"OK",L244,IF(G244="","INFORME SKU",IF(I244="","INFORME QUANTIDADE",IF(NOT(ISNUMBER(I244)),"QUANTIDADE INVÁLIDA",IF(OR(I244&lt;=0,I244&lt;&gt;INT(I244)),"QUANTIDADE INVÁLIDA",IF(COUNTIFS($A$6:$A$505,A244,$G$6:$G$505,G244)&gt;1,"SKU/ENDEREÇO REPETIDO",IF(O244&gt;1,"SKU ESPALHADO","OK")))))))))</f>
        <v/>
      </c>
    </row>
    <row r="245">
      <c r="A245" s="20" t="n"/>
      <c r="B245" s="21">
        <f>IFERROR(IF(OR(A245="",L245&lt;&gt;"OK"),"",INDEX('Mapa de Endereços'!$A$6:$A$205,MATCH(A245,'Mapa de Endereços'!$F$6:$F$205,0))),"")</f>
        <v/>
      </c>
      <c r="C245" s="19">
        <f>IFERROR(IF(OR(A245="",L245&lt;&gt;"OK"),"",INDEX('Mapa de Endereços'!$B$6:$B$205,MATCH(A245,'Mapa de Endereços'!$F$6:$F$205,0))),"")</f>
        <v/>
      </c>
      <c r="D245" s="19">
        <f>IFERROR(IF(OR(A245="",L245&lt;&gt;"OK"),"",INDEX('Mapa de Endereços'!$C$6:$C$205,MATCH(A245,'Mapa de Endereços'!$F$6:$F$205,0))),"")</f>
        <v/>
      </c>
      <c r="E245" s="19">
        <f>IFERROR(IF(OR(A245="",L245&lt;&gt;"OK"),"",INDEX('Mapa de Endereços'!$D$6:$D$205,MATCH(A245,'Mapa de Endereços'!$F$6:$F$205,0))),"")</f>
        <v/>
      </c>
      <c r="F245" s="19">
        <f>IFERROR(IF(OR(A245="",L245&lt;&gt;"OK"),"",INDEX('Mapa de Endereços'!$E$6:$E$205,MATCH(A245,'Mapa de Endereços'!$F$6:$F$205,0))),"")</f>
        <v/>
      </c>
      <c r="G245" s="20" t="n"/>
      <c r="H245" s="20" t="n"/>
      <c r="I245" s="22" t="n"/>
      <c r="J245" s="21">
        <f>IF(OR(A245="",G245=""),"",A245&amp;"|"&amp;G245)</f>
        <v/>
      </c>
      <c r="K245" s="19" t="n"/>
      <c r="L245" s="21">
        <f>IFERROR(IF(A245="","",IF(COUNTIF('Mapa de Endereços'!$F$6:$F$205,A245)=0,"NÃO CADASTRADO",IF(COUNTIF('Mapa de Endereços'!$F$6:$F$205,A245)&gt;1,"ENDEREÇO DUPLICADO",IF(INDEX('Mapa de Endereços'!$G$6:$G$205,MATCH(A245,'Mapa de Endereços'!$F$6:$F$205,0))="Sim","OK",IF(INDEX('Mapa de Endereços'!$G$6:$G$205,MATCH(A245,'Mapa de Endereços'!$F$6:$F$205,0))="Não","INATIVO","ATIVO INVÁLIDO"))))),"NÃO CADASTRADO")</f>
        <v/>
      </c>
      <c r="M245" s="21">
        <f>IF(AND(A245="",G245="",H245="",I245=""),"",IF(OR(L245&lt;&gt;"OK",G245="",NOT(ISNUMBER(I245))),"Não",IF(AND(I245&gt;0,I245=INT(I245),COUNTIFS($A$6:$A$505,A245,$G$6:$G$505,G245)=1),"Sim","Não")))</f>
        <v/>
      </c>
      <c r="N245" s="21">
        <f>IF(M245&lt;&gt;"Sim","",--(COUNTIFS($G$6:G245,G245,$M$6:M245,"Sim")=1))</f>
        <v/>
      </c>
      <c r="O245" s="18">
        <f>IF(G245="","",COUNTIFS($G$6:$G$505,G245,$M$6:$M$505,"Sim"))</f>
        <v/>
      </c>
      <c r="P245" s="21">
        <f>IF(AND(A245="",G245="",H245="",I245=""),"",IF(A245="","INFORME ENDEREÇO",IF(L245&lt;&gt;"OK",L245,IF(G245="","INFORME SKU",IF(I245="","INFORME QUANTIDADE",IF(NOT(ISNUMBER(I245)),"QUANTIDADE INVÁLIDA",IF(OR(I245&lt;=0,I245&lt;&gt;INT(I245)),"QUANTIDADE INVÁLIDA",IF(COUNTIFS($A$6:$A$505,A245,$G$6:$G$505,G245)&gt;1,"SKU/ENDEREÇO REPETIDO",IF(O245&gt;1,"SKU ESPALHADO","OK")))))))))</f>
        <v/>
      </c>
    </row>
    <row r="246">
      <c r="A246" s="20" t="n"/>
      <c r="B246" s="21">
        <f>IFERROR(IF(OR(A246="",L246&lt;&gt;"OK"),"",INDEX('Mapa de Endereços'!$A$6:$A$205,MATCH(A246,'Mapa de Endereços'!$F$6:$F$205,0))),"")</f>
        <v/>
      </c>
      <c r="C246" s="19">
        <f>IFERROR(IF(OR(A246="",L246&lt;&gt;"OK"),"",INDEX('Mapa de Endereços'!$B$6:$B$205,MATCH(A246,'Mapa de Endereços'!$F$6:$F$205,0))),"")</f>
        <v/>
      </c>
      <c r="D246" s="19">
        <f>IFERROR(IF(OR(A246="",L246&lt;&gt;"OK"),"",INDEX('Mapa de Endereços'!$C$6:$C$205,MATCH(A246,'Mapa de Endereços'!$F$6:$F$205,0))),"")</f>
        <v/>
      </c>
      <c r="E246" s="19">
        <f>IFERROR(IF(OR(A246="",L246&lt;&gt;"OK"),"",INDEX('Mapa de Endereços'!$D$6:$D$205,MATCH(A246,'Mapa de Endereços'!$F$6:$F$205,0))),"")</f>
        <v/>
      </c>
      <c r="F246" s="19">
        <f>IFERROR(IF(OR(A246="",L246&lt;&gt;"OK"),"",INDEX('Mapa de Endereços'!$E$6:$E$205,MATCH(A246,'Mapa de Endereços'!$F$6:$F$205,0))),"")</f>
        <v/>
      </c>
      <c r="G246" s="20" t="n"/>
      <c r="H246" s="20" t="n"/>
      <c r="I246" s="22" t="n"/>
      <c r="J246" s="21">
        <f>IF(OR(A246="",G246=""),"",A246&amp;"|"&amp;G246)</f>
        <v/>
      </c>
      <c r="K246" s="19" t="n"/>
      <c r="L246" s="21">
        <f>IFERROR(IF(A246="","",IF(COUNTIF('Mapa de Endereços'!$F$6:$F$205,A246)=0,"NÃO CADASTRADO",IF(COUNTIF('Mapa de Endereços'!$F$6:$F$205,A246)&gt;1,"ENDEREÇO DUPLICADO",IF(INDEX('Mapa de Endereços'!$G$6:$G$205,MATCH(A246,'Mapa de Endereços'!$F$6:$F$205,0))="Sim","OK",IF(INDEX('Mapa de Endereços'!$G$6:$G$205,MATCH(A246,'Mapa de Endereços'!$F$6:$F$205,0))="Não","INATIVO","ATIVO INVÁLIDO"))))),"NÃO CADASTRADO")</f>
        <v/>
      </c>
      <c r="M246" s="21">
        <f>IF(AND(A246="",G246="",H246="",I246=""),"",IF(OR(L246&lt;&gt;"OK",G246="",NOT(ISNUMBER(I246))),"Não",IF(AND(I246&gt;0,I246=INT(I246),COUNTIFS($A$6:$A$505,A246,$G$6:$G$505,G246)=1),"Sim","Não")))</f>
        <v/>
      </c>
      <c r="N246" s="21">
        <f>IF(M246&lt;&gt;"Sim","",--(COUNTIFS($G$6:G246,G246,$M$6:M246,"Sim")=1))</f>
        <v/>
      </c>
      <c r="O246" s="18">
        <f>IF(G246="","",COUNTIFS($G$6:$G$505,G246,$M$6:$M$505,"Sim"))</f>
        <v/>
      </c>
      <c r="P246" s="21">
        <f>IF(AND(A246="",G246="",H246="",I246=""),"",IF(A246="","INFORME ENDEREÇO",IF(L246&lt;&gt;"OK",L246,IF(G246="","INFORME SKU",IF(I246="","INFORME QUANTIDADE",IF(NOT(ISNUMBER(I246)),"QUANTIDADE INVÁLIDA",IF(OR(I246&lt;=0,I246&lt;&gt;INT(I246)),"QUANTIDADE INVÁLIDA",IF(COUNTIFS($A$6:$A$505,A246,$G$6:$G$505,G246)&gt;1,"SKU/ENDEREÇO REPETIDO",IF(O246&gt;1,"SKU ESPALHADO","OK")))))))))</f>
        <v/>
      </c>
    </row>
    <row r="247">
      <c r="A247" s="20" t="n"/>
      <c r="B247" s="21">
        <f>IFERROR(IF(OR(A247="",L247&lt;&gt;"OK"),"",INDEX('Mapa de Endereços'!$A$6:$A$205,MATCH(A247,'Mapa de Endereços'!$F$6:$F$205,0))),"")</f>
        <v/>
      </c>
      <c r="C247" s="19">
        <f>IFERROR(IF(OR(A247="",L247&lt;&gt;"OK"),"",INDEX('Mapa de Endereços'!$B$6:$B$205,MATCH(A247,'Mapa de Endereços'!$F$6:$F$205,0))),"")</f>
        <v/>
      </c>
      <c r="D247" s="19">
        <f>IFERROR(IF(OR(A247="",L247&lt;&gt;"OK"),"",INDEX('Mapa de Endereços'!$C$6:$C$205,MATCH(A247,'Mapa de Endereços'!$F$6:$F$205,0))),"")</f>
        <v/>
      </c>
      <c r="E247" s="19">
        <f>IFERROR(IF(OR(A247="",L247&lt;&gt;"OK"),"",INDEX('Mapa de Endereços'!$D$6:$D$205,MATCH(A247,'Mapa de Endereços'!$F$6:$F$205,0))),"")</f>
        <v/>
      </c>
      <c r="F247" s="19">
        <f>IFERROR(IF(OR(A247="",L247&lt;&gt;"OK"),"",INDEX('Mapa de Endereços'!$E$6:$E$205,MATCH(A247,'Mapa de Endereços'!$F$6:$F$205,0))),"")</f>
        <v/>
      </c>
      <c r="G247" s="20" t="n"/>
      <c r="H247" s="20" t="n"/>
      <c r="I247" s="22" t="n"/>
      <c r="J247" s="21">
        <f>IF(OR(A247="",G247=""),"",A247&amp;"|"&amp;G247)</f>
        <v/>
      </c>
      <c r="K247" s="19" t="n"/>
      <c r="L247" s="21">
        <f>IFERROR(IF(A247="","",IF(COUNTIF('Mapa de Endereços'!$F$6:$F$205,A247)=0,"NÃO CADASTRADO",IF(COUNTIF('Mapa de Endereços'!$F$6:$F$205,A247)&gt;1,"ENDEREÇO DUPLICADO",IF(INDEX('Mapa de Endereços'!$G$6:$G$205,MATCH(A247,'Mapa de Endereços'!$F$6:$F$205,0))="Sim","OK",IF(INDEX('Mapa de Endereços'!$G$6:$G$205,MATCH(A247,'Mapa de Endereços'!$F$6:$F$205,0))="Não","INATIVO","ATIVO INVÁLIDO"))))),"NÃO CADASTRADO")</f>
        <v/>
      </c>
      <c r="M247" s="21">
        <f>IF(AND(A247="",G247="",H247="",I247=""),"",IF(OR(L247&lt;&gt;"OK",G247="",NOT(ISNUMBER(I247))),"Não",IF(AND(I247&gt;0,I247=INT(I247),COUNTIFS($A$6:$A$505,A247,$G$6:$G$505,G247)=1),"Sim","Não")))</f>
        <v/>
      </c>
      <c r="N247" s="21">
        <f>IF(M247&lt;&gt;"Sim","",--(COUNTIFS($G$6:G247,G247,$M$6:M247,"Sim")=1))</f>
        <v/>
      </c>
      <c r="O247" s="18">
        <f>IF(G247="","",COUNTIFS($G$6:$G$505,G247,$M$6:$M$505,"Sim"))</f>
        <v/>
      </c>
      <c r="P247" s="21">
        <f>IF(AND(A247="",G247="",H247="",I247=""),"",IF(A247="","INFORME ENDEREÇO",IF(L247&lt;&gt;"OK",L247,IF(G247="","INFORME SKU",IF(I247="","INFORME QUANTIDADE",IF(NOT(ISNUMBER(I247)),"QUANTIDADE INVÁLIDA",IF(OR(I247&lt;=0,I247&lt;&gt;INT(I247)),"QUANTIDADE INVÁLIDA",IF(COUNTIFS($A$6:$A$505,A247,$G$6:$G$505,G247)&gt;1,"SKU/ENDEREÇO REPETIDO",IF(O247&gt;1,"SKU ESPALHADO","OK")))))))))</f>
        <v/>
      </c>
    </row>
    <row r="248">
      <c r="A248" s="20" t="n"/>
      <c r="B248" s="21">
        <f>IFERROR(IF(OR(A248="",L248&lt;&gt;"OK"),"",INDEX('Mapa de Endereços'!$A$6:$A$205,MATCH(A248,'Mapa de Endereços'!$F$6:$F$205,0))),"")</f>
        <v/>
      </c>
      <c r="C248" s="19">
        <f>IFERROR(IF(OR(A248="",L248&lt;&gt;"OK"),"",INDEX('Mapa de Endereços'!$B$6:$B$205,MATCH(A248,'Mapa de Endereços'!$F$6:$F$205,0))),"")</f>
        <v/>
      </c>
      <c r="D248" s="19">
        <f>IFERROR(IF(OR(A248="",L248&lt;&gt;"OK"),"",INDEX('Mapa de Endereços'!$C$6:$C$205,MATCH(A248,'Mapa de Endereços'!$F$6:$F$205,0))),"")</f>
        <v/>
      </c>
      <c r="E248" s="19">
        <f>IFERROR(IF(OR(A248="",L248&lt;&gt;"OK"),"",INDEX('Mapa de Endereços'!$D$6:$D$205,MATCH(A248,'Mapa de Endereços'!$F$6:$F$205,0))),"")</f>
        <v/>
      </c>
      <c r="F248" s="19">
        <f>IFERROR(IF(OR(A248="",L248&lt;&gt;"OK"),"",INDEX('Mapa de Endereços'!$E$6:$E$205,MATCH(A248,'Mapa de Endereços'!$F$6:$F$205,0))),"")</f>
        <v/>
      </c>
      <c r="G248" s="20" t="n"/>
      <c r="H248" s="20" t="n"/>
      <c r="I248" s="22" t="n"/>
      <c r="J248" s="21">
        <f>IF(OR(A248="",G248=""),"",A248&amp;"|"&amp;G248)</f>
        <v/>
      </c>
      <c r="K248" s="19" t="n"/>
      <c r="L248" s="21">
        <f>IFERROR(IF(A248="","",IF(COUNTIF('Mapa de Endereços'!$F$6:$F$205,A248)=0,"NÃO CADASTRADO",IF(COUNTIF('Mapa de Endereços'!$F$6:$F$205,A248)&gt;1,"ENDEREÇO DUPLICADO",IF(INDEX('Mapa de Endereços'!$G$6:$G$205,MATCH(A248,'Mapa de Endereços'!$F$6:$F$205,0))="Sim","OK",IF(INDEX('Mapa de Endereços'!$G$6:$G$205,MATCH(A248,'Mapa de Endereços'!$F$6:$F$205,0))="Não","INATIVO","ATIVO INVÁLIDO"))))),"NÃO CADASTRADO")</f>
        <v/>
      </c>
      <c r="M248" s="21">
        <f>IF(AND(A248="",G248="",H248="",I248=""),"",IF(OR(L248&lt;&gt;"OK",G248="",NOT(ISNUMBER(I248))),"Não",IF(AND(I248&gt;0,I248=INT(I248),COUNTIFS($A$6:$A$505,A248,$G$6:$G$505,G248)=1),"Sim","Não")))</f>
        <v/>
      </c>
      <c r="N248" s="21">
        <f>IF(M248&lt;&gt;"Sim","",--(COUNTIFS($G$6:G248,G248,$M$6:M248,"Sim")=1))</f>
        <v/>
      </c>
      <c r="O248" s="18">
        <f>IF(G248="","",COUNTIFS($G$6:$G$505,G248,$M$6:$M$505,"Sim"))</f>
        <v/>
      </c>
      <c r="P248" s="21">
        <f>IF(AND(A248="",G248="",H248="",I248=""),"",IF(A248="","INFORME ENDEREÇO",IF(L248&lt;&gt;"OK",L248,IF(G248="","INFORME SKU",IF(I248="","INFORME QUANTIDADE",IF(NOT(ISNUMBER(I248)),"QUANTIDADE INVÁLIDA",IF(OR(I248&lt;=0,I248&lt;&gt;INT(I248)),"QUANTIDADE INVÁLIDA",IF(COUNTIFS($A$6:$A$505,A248,$G$6:$G$505,G248)&gt;1,"SKU/ENDEREÇO REPETIDO",IF(O248&gt;1,"SKU ESPALHADO","OK")))))))))</f>
        <v/>
      </c>
    </row>
    <row r="249">
      <c r="A249" s="20" t="n"/>
      <c r="B249" s="21">
        <f>IFERROR(IF(OR(A249="",L249&lt;&gt;"OK"),"",INDEX('Mapa de Endereços'!$A$6:$A$205,MATCH(A249,'Mapa de Endereços'!$F$6:$F$205,0))),"")</f>
        <v/>
      </c>
      <c r="C249" s="19">
        <f>IFERROR(IF(OR(A249="",L249&lt;&gt;"OK"),"",INDEX('Mapa de Endereços'!$B$6:$B$205,MATCH(A249,'Mapa de Endereços'!$F$6:$F$205,0))),"")</f>
        <v/>
      </c>
      <c r="D249" s="19">
        <f>IFERROR(IF(OR(A249="",L249&lt;&gt;"OK"),"",INDEX('Mapa de Endereços'!$C$6:$C$205,MATCH(A249,'Mapa de Endereços'!$F$6:$F$205,0))),"")</f>
        <v/>
      </c>
      <c r="E249" s="19">
        <f>IFERROR(IF(OR(A249="",L249&lt;&gt;"OK"),"",INDEX('Mapa de Endereços'!$D$6:$D$205,MATCH(A249,'Mapa de Endereços'!$F$6:$F$205,0))),"")</f>
        <v/>
      </c>
      <c r="F249" s="19">
        <f>IFERROR(IF(OR(A249="",L249&lt;&gt;"OK"),"",INDEX('Mapa de Endereços'!$E$6:$E$205,MATCH(A249,'Mapa de Endereços'!$F$6:$F$205,0))),"")</f>
        <v/>
      </c>
      <c r="G249" s="20" t="n"/>
      <c r="H249" s="20" t="n"/>
      <c r="I249" s="22" t="n"/>
      <c r="J249" s="21">
        <f>IF(OR(A249="",G249=""),"",A249&amp;"|"&amp;G249)</f>
        <v/>
      </c>
      <c r="K249" s="19" t="n"/>
      <c r="L249" s="21">
        <f>IFERROR(IF(A249="","",IF(COUNTIF('Mapa de Endereços'!$F$6:$F$205,A249)=0,"NÃO CADASTRADO",IF(COUNTIF('Mapa de Endereços'!$F$6:$F$205,A249)&gt;1,"ENDEREÇO DUPLICADO",IF(INDEX('Mapa de Endereços'!$G$6:$G$205,MATCH(A249,'Mapa de Endereços'!$F$6:$F$205,0))="Sim","OK",IF(INDEX('Mapa de Endereços'!$G$6:$G$205,MATCH(A249,'Mapa de Endereços'!$F$6:$F$205,0))="Não","INATIVO","ATIVO INVÁLIDO"))))),"NÃO CADASTRADO")</f>
        <v/>
      </c>
      <c r="M249" s="21">
        <f>IF(AND(A249="",G249="",H249="",I249=""),"",IF(OR(L249&lt;&gt;"OK",G249="",NOT(ISNUMBER(I249))),"Não",IF(AND(I249&gt;0,I249=INT(I249),COUNTIFS($A$6:$A$505,A249,$G$6:$G$505,G249)=1),"Sim","Não")))</f>
        <v/>
      </c>
      <c r="N249" s="21">
        <f>IF(M249&lt;&gt;"Sim","",--(COUNTIFS($G$6:G249,G249,$M$6:M249,"Sim")=1))</f>
        <v/>
      </c>
      <c r="O249" s="18">
        <f>IF(G249="","",COUNTIFS($G$6:$G$505,G249,$M$6:$M$505,"Sim"))</f>
        <v/>
      </c>
      <c r="P249" s="21">
        <f>IF(AND(A249="",G249="",H249="",I249=""),"",IF(A249="","INFORME ENDEREÇO",IF(L249&lt;&gt;"OK",L249,IF(G249="","INFORME SKU",IF(I249="","INFORME QUANTIDADE",IF(NOT(ISNUMBER(I249)),"QUANTIDADE INVÁLIDA",IF(OR(I249&lt;=0,I249&lt;&gt;INT(I249)),"QUANTIDADE INVÁLIDA",IF(COUNTIFS($A$6:$A$505,A249,$G$6:$G$505,G249)&gt;1,"SKU/ENDEREÇO REPETIDO",IF(O249&gt;1,"SKU ESPALHADO","OK")))))))))</f>
        <v/>
      </c>
    </row>
    <row r="250">
      <c r="A250" s="20" t="n"/>
      <c r="B250" s="21">
        <f>IFERROR(IF(OR(A250="",L250&lt;&gt;"OK"),"",INDEX('Mapa de Endereços'!$A$6:$A$205,MATCH(A250,'Mapa de Endereços'!$F$6:$F$205,0))),"")</f>
        <v/>
      </c>
      <c r="C250" s="19">
        <f>IFERROR(IF(OR(A250="",L250&lt;&gt;"OK"),"",INDEX('Mapa de Endereços'!$B$6:$B$205,MATCH(A250,'Mapa de Endereços'!$F$6:$F$205,0))),"")</f>
        <v/>
      </c>
      <c r="D250" s="19">
        <f>IFERROR(IF(OR(A250="",L250&lt;&gt;"OK"),"",INDEX('Mapa de Endereços'!$C$6:$C$205,MATCH(A250,'Mapa de Endereços'!$F$6:$F$205,0))),"")</f>
        <v/>
      </c>
      <c r="E250" s="19">
        <f>IFERROR(IF(OR(A250="",L250&lt;&gt;"OK"),"",INDEX('Mapa de Endereços'!$D$6:$D$205,MATCH(A250,'Mapa de Endereços'!$F$6:$F$205,0))),"")</f>
        <v/>
      </c>
      <c r="F250" s="19">
        <f>IFERROR(IF(OR(A250="",L250&lt;&gt;"OK"),"",INDEX('Mapa de Endereços'!$E$6:$E$205,MATCH(A250,'Mapa de Endereços'!$F$6:$F$205,0))),"")</f>
        <v/>
      </c>
      <c r="G250" s="20" t="n"/>
      <c r="H250" s="20" t="n"/>
      <c r="I250" s="22" t="n"/>
      <c r="J250" s="21">
        <f>IF(OR(A250="",G250=""),"",A250&amp;"|"&amp;G250)</f>
        <v/>
      </c>
      <c r="K250" s="19" t="n"/>
      <c r="L250" s="21">
        <f>IFERROR(IF(A250="","",IF(COUNTIF('Mapa de Endereços'!$F$6:$F$205,A250)=0,"NÃO CADASTRADO",IF(COUNTIF('Mapa de Endereços'!$F$6:$F$205,A250)&gt;1,"ENDEREÇO DUPLICADO",IF(INDEX('Mapa de Endereços'!$G$6:$G$205,MATCH(A250,'Mapa de Endereços'!$F$6:$F$205,0))="Sim","OK",IF(INDEX('Mapa de Endereços'!$G$6:$G$205,MATCH(A250,'Mapa de Endereços'!$F$6:$F$205,0))="Não","INATIVO","ATIVO INVÁLIDO"))))),"NÃO CADASTRADO")</f>
        <v/>
      </c>
      <c r="M250" s="21">
        <f>IF(AND(A250="",G250="",H250="",I250=""),"",IF(OR(L250&lt;&gt;"OK",G250="",NOT(ISNUMBER(I250))),"Não",IF(AND(I250&gt;0,I250=INT(I250),COUNTIFS($A$6:$A$505,A250,$G$6:$G$505,G250)=1),"Sim","Não")))</f>
        <v/>
      </c>
      <c r="N250" s="21">
        <f>IF(M250&lt;&gt;"Sim","",--(COUNTIFS($G$6:G250,G250,$M$6:M250,"Sim")=1))</f>
        <v/>
      </c>
      <c r="O250" s="18">
        <f>IF(G250="","",COUNTIFS($G$6:$G$505,G250,$M$6:$M$505,"Sim"))</f>
        <v/>
      </c>
      <c r="P250" s="21">
        <f>IF(AND(A250="",G250="",H250="",I250=""),"",IF(A250="","INFORME ENDEREÇO",IF(L250&lt;&gt;"OK",L250,IF(G250="","INFORME SKU",IF(I250="","INFORME QUANTIDADE",IF(NOT(ISNUMBER(I250)),"QUANTIDADE INVÁLIDA",IF(OR(I250&lt;=0,I250&lt;&gt;INT(I250)),"QUANTIDADE INVÁLIDA",IF(COUNTIFS($A$6:$A$505,A250,$G$6:$G$505,G250)&gt;1,"SKU/ENDEREÇO REPETIDO",IF(O250&gt;1,"SKU ESPALHADO","OK")))))))))</f>
        <v/>
      </c>
    </row>
    <row r="251">
      <c r="A251" s="20" t="n"/>
      <c r="B251" s="21">
        <f>IFERROR(IF(OR(A251="",L251&lt;&gt;"OK"),"",INDEX('Mapa de Endereços'!$A$6:$A$205,MATCH(A251,'Mapa de Endereços'!$F$6:$F$205,0))),"")</f>
        <v/>
      </c>
      <c r="C251" s="19">
        <f>IFERROR(IF(OR(A251="",L251&lt;&gt;"OK"),"",INDEX('Mapa de Endereços'!$B$6:$B$205,MATCH(A251,'Mapa de Endereços'!$F$6:$F$205,0))),"")</f>
        <v/>
      </c>
      <c r="D251" s="19">
        <f>IFERROR(IF(OR(A251="",L251&lt;&gt;"OK"),"",INDEX('Mapa de Endereços'!$C$6:$C$205,MATCH(A251,'Mapa de Endereços'!$F$6:$F$205,0))),"")</f>
        <v/>
      </c>
      <c r="E251" s="19">
        <f>IFERROR(IF(OR(A251="",L251&lt;&gt;"OK"),"",INDEX('Mapa de Endereços'!$D$6:$D$205,MATCH(A251,'Mapa de Endereços'!$F$6:$F$205,0))),"")</f>
        <v/>
      </c>
      <c r="F251" s="19">
        <f>IFERROR(IF(OR(A251="",L251&lt;&gt;"OK"),"",INDEX('Mapa de Endereços'!$E$6:$E$205,MATCH(A251,'Mapa de Endereços'!$F$6:$F$205,0))),"")</f>
        <v/>
      </c>
      <c r="G251" s="20" t="n"/>
      <c r="H251" s="20" t="n"/>
      <c r="I251" s="22" t="n"/>
      <c r="J251" s="21">
        <f>IF(OR(A251="",G251=""),"",A251&amp;"|"&amp;G251)</f>
        <v/>
      </c>
      <c r="K251" s="19" t="n"/>
      <c r="L251" s="21">
        <f>IFERROR(IF(A251="","",IF(COUNTIF('Mapa de Endereços'!$F$6:$F$205,A251)=0,"NÃO CADASTRADO",IF(COUNTIF('Mapa de Endereços'!$F$6:$F$205,A251)&gt;1,"ENDEREÇO DUPLICADO",IF(INDEX('Mapa de Endereços'!$G$6:$G$205,MATCH(A251,'Mapa de Endereços'!$F$6:$F$205,0))="Sim","OK",IF(INDEX('Mapa de Endereços'!$G$6:$G$205,MATCH(A251,'Mapa de Endereços'!$F$6:$F$205,0))="Não","INATIVO","ATIVO INVÁLIDO"))))),"NÃO CADASTRADO")</f>
        <v/>
      </c>
      <c r="M251" s="21">
        <f>IF(AND(A251="",G251="",H251="",I251=""),"",IF(OR(L251&lt;&gt;"OK",G251="",NOT(ISNUMBER(I251))),"Não",IF(AND(I251&gt;0,I251=INT(I251),COUNTIFS($A$6:$A$505,A251,$G$6:$G$505,G251)=1),"Sim","Não")))</f>
        <v/>
      </c>
      <c r="N251" s="21">
        <f>IF(M251&lt;&gt;"Sim","",--(COUNTIFS($G$6:G251,G251,$M$6:M251,"Sim")=1))</f>
        <v/>
      </c>
      <c r="O251" s="18">
        <f>IF(G251="","",COUNTIFS($G$6:$G$505,G251,$M$6:$M$505,"Sim"))</f>
        <v/>
      </c>
      <c r="P251" s="21">
        <f>IF(AND(A251="",G251="",H251="",I251=""),"",IF(A251="","INFORME ENDEREÇO",IF(L251&lt;&gt;"OK",L251,IF(G251="","INFORME SKU",IF(I251="","INFORME QUANTIDADE",IF(NOT(ISNUMBER(I251)),"QUANTIDADE INVÁLIDA",IF(OR(I251&lt;=0,I251&lt;&gt;INT(I251)),"QUANTIDADE INVÁLIDA",IF(COUNTIFS($A$6:$A$505,A251,$G$6:$G$505,G251)&gt;1,"SKU/ENDEREÇO REPETIDO",IF(O251&gt;1,"SKU ESPALHADO","OK")))))))))</f>
        <v/>
      </c>
    </row>
    <row r="252">
      <c r="A252" s="20" t="n"/>
      <c r="B252" s="21">
        <f>IFERROR(IF(OR(A252="",L252&lt;&gt;"OK"),"",INDEX('Mapa de Endereços'!$A$6:$A$205,MATCH(A252,'Mapa de Endereços'!$F$6:$F$205,0))),"")</f>
        <v/>
      </c>
      <c r="C252" s="19">
        <f>IFERROR(IF(OR(A252="",L252&lt;&gt;"OK"),"",INDEX('Mapa de Endereços'!$B$6:$B$205,MATCH(A252,'Mapa de Endereços'!$F$6:$F$205,0))),"")</f>
        <v/>
      </c>
      <c r="D252" s="19">
        <f>IFERROR(IF(OR(A252="",L252&lt;&gt;"OK"),"",INDEX('Mapa de Endereços'!$C$6:$C$205,MATCH(A252,'Mapa de Endereços'!$F$6:$F$205,0))),"")</f>
        <v/>
      </c>
      <c r="E252" s="19">
        <f>IFERROR(IF(OR(A252="",L252&lt;&gt;"OK"),"",INDEX('Mapa de Endereços'!$D$6:$D$205,MATCH(A252,'Mapa de Endereços'!$F$6:$F$205,0))),"")</f>
        <v/>
      </c>
      <c r="F252" s="19">
        <f>IFERROR(IF(OR(A252="",L252&lt;&gt;"OK"),"",INDEX('Mapa de Endereços'!$E$6:$E$205,MATCH(A252,'Mapa de Endereços'!$F$6:$F$205,0))),"")</f>
        <v/>
      </c>
      <c r="G252" s="20" t="n"/>
      <c r="H252" s="20" t="n"/>
      <c r="I252" s="22" t="n"/>
      <c r="J252" s="21">
        <f>IF(OR(A252="",G252=""),"",A252&amp;"|"&amp;G252)</f>
        <v/>
      </c>
      <c r="K252" s="19" t="n"/>
      <c r="L252" s="21">
        <f>IFERROR(IF(A252="","",IF(COUNTIF('Mapa de Endereços'!$F$6:$F$205,A252)=0,"NÃO CADASTRADO",IF(COUNTIF('Mapa de Endereços'!$F$6:$F$205,A252)&gt;1,"ENDEREÇO DUPLICADO",IF(INDEX('Mapa de Endereços'!$G$6:$G$205,MATCH(A252,'Mapa de Endereços'!$F$6:$F$205,0))="Sim","OK",IF(INDEX('Mapa de Endereços'!$G$6:$G$205,MATCH(A252,'Mapa de Endereços'!$F$6:$F$205,0))="Não","INATIVO","ATIVO INVÁLIDO"))))),"NÃO CADASTRADO")</f>
        <v/>
      </c>
      <c r="M252" s="21">
        <f>IF(AND(A252="",G252="",H252="",I252=""),"",IF(OR(L252&lt;&gt;"OK",G252="",NOT(ISNUMBER(I252))),"Não",IF(AND(I252&gt;0,I252=INT(I252),COUNTIFS($A$6:$A$505,A252,$G$6:$G$505,G252)=1),"Sim","Não")))</f>
        <v/>
      </c>
      <c r="N252" s="21">
        <f>IF(M252&lt;&gt;"Sim","",--(COUNTIFS($G$6:G252,G252,$M$6:M252,"Sim")=1))</f>
        <v/>
      </c>
      <c r="O252" s="18">
        <f>IF(G252="","",COUNTIFS($G$6:$G$505,G252,$M$6:$M$505,"Sim"))</f>
        <v/>
      </c>
      <c r="P252" s="21">
        <f>IF(AND(A252="",G252="",H252="",I252=""),"",IF(A252="","INFORME ENDEREÇO",IF(L252&lt;&gt;"OK",L252,IF(G252="","INFORME SKU",IF(I252="","INFORME QUANTIDADE",IF(NOT(ISNUMBER(I252)),"QUANTIDADE INVÁLIDA",IF(OR(I252&lt;=0,I252&lt;&gt;INT(I252)),"QUANTIDADE INVÁLIDA",IF(COUNTIFS($A$6:$A$505,A252,$G$6:$G$505,G252)&gt;1,"SKU/ENDEREÇO REPETIDO",IF(O252&gt;1,"SKU ESPALHADO","OK")))))))))</f>
        <v/>
      </c>
    </row>
    <row r="253">
      <c r="A253" s="20" t="n"/>
      <c r="B253" s="21">
        <f>IFERROR(IF(OR(A253="",L253&lt;&gt;"OK"),"",INDEX('Mapa de Endereços'!$A$6:$A$205,MATCH(A253,'Mapa de Endereços'!$F$6:$F$205,0))),"")</f>
        <v/>
      </c>
      <c r="C253" s="19">
        <f>IFERROR(IF(OR(A253="",L253&lt;&gt;"OK"),"",INDEX('Mapa de Endereços'!$B$6:$B$205,MATCH(A253,'Mapa de Endereços'!$F$6:$F$205,0))),"")</f>
        <v/>
      </c>
      <c r="D253" s="19">
        <f>IFERROR(IF(OR(A253="",L253&lt;&gt;"OK"),"",INDEX('Mapa de Endereços'!$C$6:$C$205,MATCH(A253,'Mapa de Endereços'!$F$6:$F$205,0))),"")</f>
        <v/>
      </c>
      <c r="E253" s="19">
        <f>IFERROR(IF(OR(A253="",L253&lt;&gt;"OK"),"",INDEX('Mapa de Endereços'!$D$6:$D$205,MATCH(A253,'Mapa de Endereços'!$F$6:$F$205,0))),"")</f>
        <v/>
      </c>
      <c r="F253" s="19">
        <f>IFERROR(IF(OR(A253="",L253&lt;&gt;"OK"),"",INDEX('Mapa de Endereços'!$E$6:$E$205,MATCH(A253,'Mapa de Endereços'!$F$6:$F$205,0))),"")</f>
        <v/>
      </c>
      <c r="G253" s="20" t="n"/>
      <c r="H253" s="20" t="n"/>
      <c r="I253" s="22" t="n"/>
      <c r="J253" s="21">
        <f>IF(OR(A253="",G253=""),"",A253&amp;"|"&amp;G253)</f>
        <v/>
      </c>
      <c r="K253" s="19" t="n"/>
      <c r="L253" s="21">
        <f>IFERROR(IF(A253="","",IF(COUNTIF('Mapa de Endereços'!$F$6:$F$205,A253)=0,"NÃO CADASTRADO",IF(COUNTIF('Mapa de Endereços'!$F$6:$F$205,A253)&gt;1,"ENDEREÇO DUPLICADO",IF(INDEX('Mapa de Endereços'!$G$6:$G$205,MATCH(A253,'Mapa de Endereços'!$F$6:$F$205,0))="Sim","OK",IF(INDEX('Mapa de Endereços'!$G$6:$G$205,MATCH(A253,'Mapa de Endereços'!$F$6:$F$205,0))="Não","INATIVO","ATIVO INVÁLIDO"))))),"NÃO CADASTRADO")</f>
        <v/>
      </c>
      <c r="M253" s="21">
        <f>IF(AND(A253="",G253="",H253="",I253=""),"",IF(OR(L253&lt;&gt;"OK",G253="",NOT(ISNUMBER(I253))),"Não",IF(AND(I253&gt;0,I253=INT(I253),COUNTIFS($A$6:$A$505,A253,$G$6:$G$505,G253)=1),"Sim","Não")))</f>
        <v/>
      </c>
      <c r="N253" s="21">
        <f>IF(M253&lt;&gt;"Sim","",--(COUNTIFS($G$6:G253,G253,$M$6:M253,"Sim")=1))</f>
        <v/>
      </c>
      <c r="O253" s="18">
        <f>IF(G253="","",COUNTIFS($G$6:$G$505,G253,$M$6:$M$505,"Sim"))</f>
        <v/>
      </c>
      <c r="P253" s="21">
        <f>IF(AND(A253="",G253="",H253="",I253=""),"",IF(A253="","INFORME ENDEREÇO",IF(L253&lt;&gt;"OK",L253,IF(G253="","INFORME SKU",IF(I253="","INFORME QUANTIDADE",IF(NOT(ISNUMBER(I253)),"QUANTIDADE INVÁLIDA",IF(OR(I253&lt;=0,I253&lt;&gt;INT(I253)),"QUANTIDADE INVÁLIDA",IF(COUNTIFS($A$6:$A$505,A253,$G$6:$G$505,G253)&gt;1,"SKU/ENDEREÇO REPETIDO",IF(O253&gt;1,"SKU ESPALHADO","OK")))))))))</f>
        <v/>
      </c>
    </row>
    <row r="254">
      <c r="A254" s="20" t="n"/>
      <c r="B254" s="21">
        <f>IFERROR(IF(OR(A254="",L254&lt;&gt;"OK"),"",INDEX('Mapa de Endereços'!$A$6:$A$205,MATCH(A254,'Mapa de Endereços'!$F$6:$F$205,0))),"")</f>
        <v/>
      </c>
      <c r="C254" s="19">
        <f>IFERROR(IF(OR(A254="",L254&lt;&gt;"OK"),"",INDEX('Mapa de Endereços'!$B$6:$B$205,MATCH(A254,'Mapa de Endereços'!$F$6:$F$205,0))),"")</f>
        <v/>
      </c>
      <c r="D254" s="19">
        <f>IFERROR(IF(OR(A254="",L254&lt;&gt;"OK"),"",INDEX('Mapa de Endereços'!$C$6:$C$205,MATCH(A254,'Mapa de Endereços'!$F$6:$F$205,0))),"")</f>
        <v/>
      </c>
      <c r="E254" s="19">
        <f>IFERROR(IF(OR(A254="",L254&lt;&gt;"OK"),"",INDEX('Mapa de Endereços'!$D$6:$D$205,MATCH(A254,'Mapa de Endereços'!$F$6:$F$205,0))),"")</f>
        <v/>
      </c>
      <c r="F254" s="19">
        <f>IFERROR(IF(OR(A254="",L254&lt;&gt;"OK"),"",INDEX('Mapa de Endereços'!$E$6:$E$205,MATCH(A254,'Mapa de Endereços'!$F$6:$F$205,0))),"")</f>
        <v/>
      </c>
      <c r="G254" s="20" t="n"/>
      <c r="H254" s="20" t="n"/>
      <c r="I254" s="22" t="n"/>
      <c r="J254" s="21">
        <f>IF(OR(A254="",G254=""),"",A254&amp;"|"&amp;G254)</f>
        <v/>
      </c>
      <c r="K254" s="19" t="n"/>
      <c r="L254" s="21">
        <f>IFERROR(IF(A254="","",IF(COUNTIF('Mapa de Endereços'!$F$6:$F$205,A254)=0,"NÃO CADASTRADO",IF(COUNTIF('Mapa de Endereços'!$F$6:$F$205,A254)&gt;1,"ENDEREÇO DUPLICADO",IF(INDEX('Mapa de Endereços'!$G$6:$G$205,MATCH(A254,'Mapa de Endereços'!$F$6:$F$205,0))="Sim","OK",IF(INDEX('Mapa de Endereços'!$G$6:$G$205,MATCH(A254,'Mapa de Endereços'!$F$6:$F$205,0))="Não","INATIVO","ATIVO INVÁLIDO"))))),"NÃO CADASTRADO")</f>
        <v/>
      </c>
      <c r="M254" s="21">
        <f>IF(AND(A254="",G254="",H254="",I254=""),"",IF(OR(L254&lt;&gt;"OK",G254="",NOT(ISNUMBER(I254))),"Não",IF(AND(I254&gt;0,I254=INT(I254),COUNTIFS($A$6:$A$505,A254,$G$6:$G$505,G254)=1),"Sim","Não")))</f>
        <v/>
      </c>
      <c r="N254" s="21">
        <f>IF(M254&lt;&gt;"Sim","",--(COUNTIFS($G$6:G254,G254,$M$6:M254,"Sim")=1))</f>
        <v/>
      </c>
      <c r="O254" s="18">
        <f>IF(G254="","",COUNTIFS($G$6:$G$505,G254,$M$6:$M$505,"Sim"))</f>
        <v/>
      </c>
      <c r="P254" s="21">
        <f>IF(AND(A254="",G254="",H254="",I254=""),"",IF(A254="","INFORME ENDEREÇO",IF(L254&lt;&gt;"OK",L254,IF(G254="","INFORME SKU",IF(I254="","INFORME QUANTIDADE",IF(NOT(ISNUMBER(I254)),"QUANTIDADE INVÁLIDA",IF(OR(I254&lt;=0,I254&lt;&gt;INT(I254)),"QUANTIDADE INVÁLIDA",IF(COUNTIFS($A$6:$A$505,A254,$G$6:$G$505,G254)&gt;1,"SKU/ENDEREÇO REPETIDO",IF(O254&gt;1,"SKU ESPALHADO","OK")))))))))</f>
        <v/>
      </c>
    </row>
    <row r="255">
      <c r="A255" s="20" t="n"/>
      <c r="B255" s="21">
        <f>IFERROR(IF(OR(A255="",L255&lt;&gt;"OK"),"",INDEX('Mapa de Endereços'!$A$6:$A$205,MATCH(A255,'Mapa de Endereços'!$F$6:$F$205,0))),"")</f>
        <v/>
      </c>
      <c r="C255" s="19">
        <f>IFERROR(IF(OR(A255="",L255&lt;&gt;"OK"),"",INDEX('Mapa de Endereços'!$B$6:$B$205,MATCH(A255,'Mapa de Endereços'!$F$6:$F$205,0))),"")</f>
        <v/>
      </c>
      <c r="D255" s="19">
        <f>IFERROR(IF(OR(A255="",L255&lt;&gt;"OK"),"",INDEX('Mapa de Endereços'!$C$6:$C$205,MATCH(A255,'Mapa de Endereços'!$F$6:$F$205,0))),"")</f>
        <v/>
      </c>
      <c r="E255" s="19">
        <f>IFERROR(IF(OR(A255="",L255&lt;&gt;"OK"),"",INDEX('Mapa de Endereços'!$D$6:$D$205,MATCH(A255,'Mapa de Endereços'!$F$6:$F$205,0))),"")</f>
        <v/>
      </c>
      <c r="F255" s="19">
        <f>IFERROR(IF(OR(A255="",L255&lt;&gt;"OK"),"",INDEX('Mapa de Endereços'!$E$6:$E$205,MATCH(A255,'Mapa de Endereços'!$F$6:$F$205,0))),"")</f>
        <v/>
      </c>
      <c r="G255" s="20" t="n"/>
      <c r="H255" s="20" t="n"/>
      <c r="I255" s="22" t="n"/>
      <c r="J255" s="21">
        <f>IF(OR(A255="",G255=""),"",A255&amp;"|"&amp;G255)</f>
        <v/>
      </c>
      <c r="K255" s="19" t="n"/>
      <c r="L255" s="21">
        <f>IFERROR(IF(A255="","",IF(COUNTIF('Mapa de Endereços'!$F$6:$F$205,A255)=0,"NÃO CADASTRADO",IF(COUNTIF('Mapa de Endereços'!$F$6:$F$205,A255)&gt;1,"ENDEREÇO DUPLICADO",IF(INDEX('Mapa de Endereços'!$G$6:$G$205,MATCH(A255,'Mapa de Endereços'!$F$6:$F$205,0))="Sim","OK",IF(INDEX('Mapa de Endereços'!$G$6:$G$205,MATCH(A255,'Mapa de Endereços'!$F$6:$F$205,0))="Não","INATIVO","ATIVO INVÁLIDO"))))),"NÃO CADASTRADO")</f>
        <v/>
      </c>
      <c r="M255" s="21">
        <f>IF(AND(A255="",G255="",H255="",I255=""),"",IF(OR(L255&lt;&gt;"OK",G255="",NOT(ISNUMBER(I255))),"Não",IF(AND(I255&gt;0,I255=INT(I255),COUNTIFS($A$6:$A$505,A255,$G$6:$G$505,G255)=1),"Sim","Não")))</f>
        <v/>
      </c>
      <c r="N255" s="21">
        <f>IF(M255&lt;&gt;"Sim","",--(COUNTIFS($G$6:G255,G255,$M$6:M255,"Sim")=1))</f>
        <v/>
      </c>
      <c r="O255" s="18">
        <f>IF(G255="","",COUNTIFS($G$6:$G$505,G255,$M$6:$M$505,"Sim"))</f>
        <v/>
      </c>
      <c r="P255" s="21">
        <f>IF(AND(A255="",G255="",H255="",I255=""),"",IF(A255="","INFORME ENDEREÇO",IF(L255&lt;&gt;"OK",L255,IF(G255="","INFORME SKU",IF(I255="","INFORME QUANTIDADE",IF(NOT(ISNUMBER(I255)),"QUANTIDADE INVÁLIDA",IF(OR(I255&lt;=0,I255&lt;&gt;INT(I255)),"QUANTIDADE INVÁLIDA",IF(COUNTIFS($A$6:$A$505,A255,$G$6:$G$505,G255)&gt;1,"SKU/ENDEREÇO REPETIDO",IF(O255&gt;1,"SKU ESPALHADO","OK")))))))))</f>
        <v/>
      </c>
    </row>
    <row r="256">
      <c r="A256" s="20" t="n"/>
      <c r="B256" s="21">
        <f>IFERROR(IF(OR(A256="",L256&lt;&gt;"OK"),"",INDEX('Mapa de Endereços'!$A$6:$A$205,MATCH(A256,'Mapa de Endereços'!$F$6:$F$205,0))),"")</f>
        <v/>
      </c>
      <c r="C256" s="19">
        <f>IFERROR(IF(OR(A256="",L256&lt;&gt;"OK"),"",INDEX('Mapa de Endereços'!$B$6:$B$205,MATCH(A256,'Mapa de Endereços'!$F$6:$F$205,0))),"")</f>
        <v/>
      </c>
      <c r="D256" s="19">
        <f>IFERROR(IF(OR(A256="",L256&lt;&gt;"OK"),"",INDEX('Mapa de Endereços'!$C$6:$C$205,MATCH(A256,'Mapa de Endereços'!$F$6:$F$205,0))),"")</f>
        <v/>
      </c>
      <c r="E256" s="19">
        <f>IFERROR(IF(OR(A256="",L256&lt;&gt;"OK"),"",INDEX('Mapa de Endereços'!$D$6:$D$205,MATCH(A256,'Mapa de Endereços'!$F$6:$F$205,0))),"")</f>
        <v/>
      </c>
      <c r="F256" s="19">
        <f>IFERROR(IF(OR(A256="",L256&lt;&gt;"OK"),"",INDEX('Mapa de Endereços'!$E$6:$E$205,MATCH(A256,'Mapa de Endereços'!$F$6:$F$205,0))),"")</f>
        <v/>
      </c>
      <c r="G256" s="20" t="n"/>
      <c r="H256" s="20" t="n"/>
      <c r="I256" s="22" t="n"/>
      <c r="J256" s="21">
        <f>IF(OR(A256="",G256=""),"",A256&amp;"|"&amp;G256)</f>
        <v/>
      </c>
      <c r="K256" s="19" t="n"/>
      <c r="L256" s="21">
        <f>IFERROR(IF(A256="","",IF(COUNTIF('Mapa de Endereços'!$F$6:$F$205,A256)=0,"NÃO CADASTRADO",IF(COUNTIF('Mapa de Endereços'!$F$6:$F$205,A256)&gt;1,"ENDEREÇO DUPLICADO",IF(INDEX('Mapa de Endereços'!$G$6:$G$205,MATCH(A256,'Mapa de Endereços'!$F$6:$F$205,0))="Sim","OK",IF(INDEX('Mapa de Endereços'!$G$6:$G$205,MATCH(A256,'Mapa de Endereços'!$F$6:$F$205,0))="Não","INATIVO","ATIVO INVÁLIDO"))))),"NÃO CADASTRADO")</f>
        <v/>
      </c>
      <c r="M256" s="21">
        <f>IF(AND(A256="",G256="",H256="",I256=""),"",IF(OR(L256&lt;&gt;"OK",G256="",NOT(ISNUMBER(I256))),"Não",IF(AND(I256&gt;0,I256=INT(I256),COUNTIFS($A$6:$A$505,A256,$G$6:$G$505,G256)=1),"Sim","Não")))</f>
        <v/>
      </c>
      <c r="N256" s="21">
        <f>IF(M256&lt;&gt;"Sim","",--(COUNTIFS($G$6:G256,G256,$M$6:M256,"Sim")=1))</f>
        <v/>
      </c>
      <c r="O256" s="18">
        <f>IF(G256="","",COUNTIFS($G$6:$G$505,G256,$M$6:$M$505,"Sim"))</f>
        <v/>
      </c>
      <c r="P256" s="21">
        <f>IF(AND(A256="",G256="",H256="",I256=""),"",IF(A256="","INFORME ENDEREÇO",IF(L256&lt;&gt;"OK",L256,IF(G256="","INFORME SKU",IF(I256="","INFORME QUANTIDADE",IF(NOT(ISNUMBER(I256)),"QUANTIDADE INVÁLIDA",IF(OR(I256&lt;=0,I256&lt;&gt;INT(I256)),"QUANTIDADE INVÁLIDA",IF(COUNTIFS($A$6:$A$505,A256,$G$6:$G$505,G256)&gt;1,"SKU/ENDEREÇO REPETIDO",IF(O256&gt;1,"SKU ESPALHADO","OK")))))))))</f>
        <v/>
      </c>
    </row>
    <row r="257">
      <c r="A257" s="20" t="n"/>
      <c r="B257" s="21">
        <f>IFERROR(IF(OR(A257="",L257&lt;&gt;"OK"),"",INDEX('Mapa de Endereços'!$A$6:$A$205,MATCH(A257,'Mapa de Endereços'!$F$6:$F$205,0))),"")</f>
        <v/>
      </c>
      <c r="C257" s="19">
        <f>IFERROR(IF(OR(A257="",L257&lt;&gt;"OK"),"",INDEX('Mapa de Endereços'!$B$6:$B$205,MATCH(A257,'Mapa de Endereços'!$F$6:$F$205,0))),"")</f>
        <v/>
      </c>
      <c r="D257" s="19">
        <f>IFERROR(IF(OR(A257="",L257&lt;&gt;"OK"),"",INDEX('Mapa de Endereços'!$C$6:$C$205,MATCH(A257,'Mapa de Endereços'!$F$6:$F$205,0))),"")</f>
        <v/>
      </c>
      <c r="E257" s="19">
        <f>IFERROR(IF(OR(A257="",L257&lt;&gt;"OK"),"",INDEX('Mapa de Endereços'!$D$6:$D$205,MATCH(A257,'Mapa de Endereços'!$F$6:$F$205,0))),"")</f>
        <v/>
      </c>
      <c r="F257" s="19">
        <f>IFERROR(IF(OR(A257="",L257&lt;&gt;"OK"),"",INDEX('Mapa de Endereços'!$E$6:$E$205,MATCH(A257,'Mapa de Endereços'!$F$6:$F$205,0))),"")</f>
        <v/>
      </c>
      <c r="G257" s="20" t="n"/>
      <c r="H257" s="20" t="n"/>
      <c r="I257" s="22" t="n"/>
      <c r="J257" s="21">
        <f>IF(OR(A257="",G257=""),"",A257&amp;"|"&amp;G257)</f>
        <v/>
      </c>
      <c r="K257" s="19" t="n"/>
      <c r="L257" s="21">
        <f>IFERROR(IF(A257="","",IF(COUNTIF('Mapa de Endereços'!$F$6:$F$205,A257)=0,"NÃO CADASTRADO",IF(COUNTIF('Mapa de Endereços'!$F$6:$F$205,A257)&gt;1,"ENDEREÇO DUPLICADO",IF(INDEX('Mapa de Endereços'!$G$6:$G$205,MATCH(A257,'Mapa de Endereços'!$F$6:$F$205,0))="Sim","OK",IF(INDEX('Mapa de Endereços'!$G$6:$G$205,MATCH(A257,'Mapa de Endereços'!$F$6:$F$205,0))="Não","INATIVO","ATIVO INVÁLIDO"))))),"NÃO CADASTRADO")</f>
        <v/>
      </c>
      <c r="M257" s="21">
        <f>IF(AND(A257="",G257="",H257="",I257=""),"",IF(OR(L257&lt;&gt;"OK",G257="",NOT(ISNUMBER(I257))),"Não",IF(AND(I257&gt;0,I257=INT(I257),COUNTIFS($A$6:$A$505,A257,$G$6:$G$505,G257)=1),"Sim","Não")))</f>
        <v/>
      </c>
      <c r="N257" s="21">
        <f>IF(M257&lt;&gt;"Sim","",--(COUNTIFS($G$6:G257,G257,$M$6:M257,"Sim")=1))</f>
        <v/>
      </c>
      <c r="O257" s="18">
        <f>IF(G257="","",COUNTIFS($G$6:$G$505,G257,$M$6:$M$505,"Sim"))</f>
        <v/>
      </c>
      <c r="P257" s="21">
        <f>IF(AND(A257="",G257="",H257="",I257=""),"",IF(A257="","INFORME ENDEREÇO",IF(L257&lt;&gt;"OK",L257,IF(G257="","INFORME SKU",IF(I257="","INFORME QUANTIDADE",IF(NOT(ISNUMBER(I257)),"QUANTIDADE INVÁLIDA",IF(OR(I257&lt;=0,I257&lt;&gt;INT(I257)),"QUANTIDADE INVÁLIDA",IF(COUNTIFS($A$6:$A$505,A257,$G$6:$G$505,G257)&gt;1,"SKU/ENDEREÇO REPETIDO",IF(O257&gt;1,"SKU ESPALHADO","OK")))))))))</f>
        <v/>
      </c>
    </row>
    <row r="258">
      <c r="A258" s="20" t="n"/>
      <c r="B258" s="21">
        <f>IFERROR(IF(OR(A258="",L258&lt;&gt;"OK"),"",INDEX('Mapa de Endereços'!$A$6:$A$205,MATCH(A258,'Mapa de Endereços'!$F$6:$F$205,0))),"")</f>
        <v/>
      </c>
      <c r="C258" s="19">
        <f>IFERROR(IF(OR(A258="",L258&lt;&gt;"OK"),"",INDEX('Mapa de Endereços'!$B$6:$B$205,MATCH(A258,'Mapa de Endereços'!$F$6:$F$205,0))),"")</f>
        <v/>
      </c>
      <c r="D258" s="19">
        <f>IFERROR(IF(OR(A258="",L258&lt;&gt;"OK"),"",INDEX('Mapa de Endereços'!$C$6:$C$205,MATCH(A258,'Mapa de Endereços'!$F$6:$F$205,0))),"")</f>
        <v/>
      </c>
      <c r="E258" s="19">
        <f>IFERROR(IF(OR(A258="",L258&lt;&gt;"OK"),"",INDEX('Mapa de Endereços'!$D$6:$D$205,MATCH(A258,'Mapa de Endereços'!$F$6:$F$205,0))),"")</f>
        <v/>
      </c>
      <c r="F258" s="19">
        <f>IFERROR(IF(OR(A258="",L258&lt;&gt;"OK"),"",INDEX('Mapa de Endereços'!$E$6:$E$205,MATCH(A258,'Mapa de Endereços'!$F$6:$F$205,0))),"")</f>
        <v/>
      </c>
      <c r="G258" s="20" t="n"/>
      <c r="H258" s="20" t="n"/>
      <c r="I258" s="22" t="n"/>
      <c r="J258" s="21">
        <f>IF(OR(A258="",G258=""),"",A258&amp;"|"&amp;G258)</f>
        <v/>
      </c>
      <c r="K258" s="19" t="n"/>
      <c r="L258" s="21">
        <f>IFERROR(IF(A258="","",IF(COUNTIF('Mapa de Endereços'!$F$6:$F$205,A258)=0,"NÃO CADASTRADO",IF(COUNTIF('Mapa de Endereços'!$F$6:$F$205,A258)&gt;1,"ENDEREÇO DUPLICADO",IF(INDEX('Mapa de Endereços'!$G$6:$G$205,MATCH(A258,'Mapa de Endereços'!$F$6:$F$205,0))="Sim","OK",IF(INDEX('Mapa de Endereços'!$G$6:$G$205,MATCH(A258,'Mapa de Endereços'!$F$6:$F$205,0))="Não","INATIVO","ATIVO INVÁLIDO"))))),"NÃO CADASTRADO")</f>
        <v/>
      </c>
      <c r="M258" s="21">
        <f>IF(AND(A258="",G258="",H258="",I258=""),"",IF(OR(L258&lt;&gt;"OK",G258="",NOT(ISNUMBER(I258))),"Não",IF(AND(I258&gt;0,I258=INT(I258),COUNTIFS($A$6:$A$505,A258,$G$6:$G$505,G258)=1),"Sim","Não")))</f>
        <v/>
      </c>
      <c r="N258" s="21">
        <f>IF(M258&lt;&gt;"Sim","",--(COUNTIFS($G$6:G258,G258,$M$6:M258,"Sim")=1))</f>
        <v/>
      </c>
      <c r="O258" s="18">
        <f>IF(G258="","",COUNTIFS($G$6:$G$505,G258,$M$6:$M$505,"Sim"))</f>
        <v/>
      </c>
      <c r="P258" s="21">
        <f>IF(AND(A258="",G258="",H258="",I258=""),"",IF(A258="","INFORME ENDEREÇO",IF(L258&lt;&gt;"OK",L258,IF(G258="","INFORME SKU",IF(I258="","INFORME QUANTIDADE",IF(NOT(ISNUMBER(I258)),"QUANTIDADE INVÁLIDA",IF(OR(I258&lt;=0,I258&lt;&gt;INT(I258)),"QUANTIDADE INVÁLIDA",IF(COUNTIFS($A$6:$A$505,A258,$G$6:$G$505,G258)&gt;1,"SKU/ENDEREÇO REPETIDO",IF(O258&gt;1,"SKU ESPALHADO","OK")))))))))</f>
        <v/>
      </c>
    </row>
    <row r="259">
      <c r="A259" s="20" t="n"/>
      <c r="B259" s="21">
        <f>IFERROR(IF(OR(A259="",L259&lt;&gt;"OK"),"",INDEX('Mapa de Endereços'!$A$6:$A$205,MATCH(A259,'Mapa de Endereços'!$F$6:$F$205,0))),"")</f>
        <v/>
      </c>
      <c r="C259" s="19">
        <f>IFERROR(IF(OR(A259="",L259&lt;&gt;"OK"),"",INDEX('Mapa de Endereços'!$B$6:$B$205,MATCH(A259,'Mapa de Endereços'!$F$6:$F$205,0))),"")</f>
        <v/>
      </c>
      <c r="D259" s="19">
        <f>IFERROR(IF(OR(A259="",L259&lt;&gt;"OK"),"",INDEX('Mapa de Endereços'!$C$6:$C$205,MATCH(A259,'Mapa de Endereços'!$F$6:$F$205,0))),"")</f>
        <v/>
      </c>
      <c r="E259" s="19">
        <f>IFERROR(IF(OR(A259="",L259&lt;&gt;"OK"),"",INDEX('Mapa de Endereços'!$D$6:$D$205,MATCH(A259,'Mapa de Endereços'!$F$6:$F$205,0))),"")</f>
        <v/>
      </c>
      <c r="F259" s="19">
        <f>IFERROR(IF(OR(A259="",L259&lt;&gt;"OK"),"",INDEX('Mapa de Endereços'!$E$6:$E$205,MATCH(A259,'Mapa de Endereços'!$F$6:$F$205,0))),"")</f>
        <v/>
      </c>
      <c r="G259" s="20" t="n"/>
      <c r="H259" s="20" t="n"/>
      <c r="I259" s="22" t="n"/>
      <c r="J259" s="21">
        <f>IF(OR(A259="",G259=""),"",A259&amp;"|"&amp;G259)</f>
        <v/>
      </c>
      <c r="K259" s="19" t="n"/>
      <c r="L259" s="21">
        <f>IFERROR(IF(A259="","",IF(COUNTIF('Mapa de Endereços'!$F$6:$F$205,A259)=0,"NÃO CADASTRADO",IF(COUNTIF('Mapa de Endereços'!$F$6:$F$205,A259)&gt;1,"ENDEREÇO DUPLICADO",IF(INDEX('Mapa de Endereços'!$G$6:$G$205,MATCH(A259,'Mapa de Endereços'!$F$6:$F$205,0))="Sim","OK",IF(INDEX('Mapa de Endereços'!$G$6:$G$205,MATCH(A259,'Mapa de Endereços'!$F$6:$F$205,0))="Não","INATIVO","ATIVO INVÁLIDO"))))),"NÃO CADASTRADO")</f>
        <v/>
      </c>
      <c r="M259" s="21">
        <f>IF(AND(A259="",G259="",H259="",I259=""),"",IF(OR(L259&lt;&gt;"OK",G259="",NOT(ISNUMBER(I259))),"Não",IF(AND(I259&gt;0,I259=INT(I259),COUNTIFS($A$6:$A$505,A259,$G$6:$G$505,G259)=1),"Sim","Não")))</f>
        <v/>
      </c>
      <c r="N259" s="21">
        <f>IF(M259&lt;&gt;"Sim","",--(COUNTIFS($G$6:G259,G259,$M$6:M259,"Sim")=1))</f>
        <v/>
      </c>
      <c r="O259" s="18">
        <f>IF(G259="","",COUNTIFS($G$6:$G$505,G259,$M$6:$M$505,"Sim"))</f>
        <v/>
      </c>
      <c r="P259" s="21">
        <f>IF(AND(A259="",G259="",H259="",I259=""),"",IF(A259="","INFORME ENDEREÇO",IF(L259&lt;&gt;"OK",L259,IF(G259="","INFORME SKU",IF(I259="","INFORME QUANTIDADE",IF(NOT(ISNUMBER(I259)),"QUANTIDADE INVÁLIDA",IF(OR(I259&lt;=0,I259&lt;&gt;INT(I259)),"QUANTIDADE INVÁLIDA",IF(COUNTIFS($A$6:$A$505,A259,$G$6:$G$505,G259)&gt;1,"SKU/ENDEREÇO REPETIDO",IF(O259&gt;1,"SKU ESPALHADO","OK")))))))))</f>
        <v/>
      </c>
    </row>
    <row r="260">
      <c r="A260" s="20" t="n"/>
      <c r="B260" s="21">
        <f>IFERROR(IF(OR(A260="",L260&lt;&gt;"OK"),"",INDEX('Mapa de Endereços'!$A$6:$A$205,MATCH(A260,'Mapa de Endereços'!$F$6:$F$205,0))),"")</f>
        <v/>
      </c>
      <c r="C260" s="19">
        <f>IFERROR(IF(OR(A260="",L260&lt;&gt;"OK"),"",INDEX('Mapa de Endereços'!$B$6:$B$205,MATCH(A260,'Mapa de Endereços'!$F$6:$F$205,0))),"")</f>
        <v/>
      </c>
      <c r="D260" s="19">
        <f>IFERROR(IF(OR(A260="",L260&lt;&gt;"OK"),"",INDEX('Mapa de Endereços'!$C$6:$C$205,MATCH(A260,'Mapa de Endereços'!$F$6:$F$205,0))),"")</f>
        <v/>
      </c>
      <c r="E260" s="19">
        <f>IFERROR(IF(OR(A260="",L260&lt;&gt;"OK"),"",INDEX('Mapa de Endereços'!$D$6:$D$205,MATCH(A260,'Mapa de Endereços'!$F$6:$F$205,0))),"")</f>
        <v/>
      </c>
      <c r="F260" s="19">
        <f>IFERROR(IF(OR(A260="",L260&lt;&gt;"OK"),"",INDEX('Mapa de Endereços'!$E$6:$E$205,MATCH(A260,'Mapa de Endereços'!$F$6:$F$205,0))),"")</f>
        <v/>
      </c>
      <c r="G260" s="20" t="n"/>
      <c r="H260" s="20" t="n"/>
      <c r="I260" s="22" t="n"/>
      <c r="J260" s="21">
        <f>IF(OR(A260="",G260=""),"",A260&amp;"|"&amp;G260)</f>
        <v/>
      </c>
      <c r="K260" s="19" t="n"/>
      <c r="L260" s="21">
        <f>IFERROR(IF(A260="","",IF(COUNTIF('Mapa de Endereços'!$F$6:$F$205,A260)=0,"NÃO CADASTRADO",IF(COUNTIF('Mapa de Endereços'!$F$6:$F$205,A260)&gt;1,"ENDEREÇO DUPLICADO",IF(INDEX('Mapa de Endereços'!$G$6:$G$205,MATCH(A260,'Mapa de Endereços'!$F$6:$F$205,0))="Sim","OK",IF(INDEX('Mapa de Endereços'!$G$6:$G$205,MATCH(A260,'Mapa de Endereços'!$F$6:$F$205,0))="Não","INATIVO","ATIVO INVÁLIDO"))))),"NÃO CADASTRADO")</f>
        <v/>
      </c>
      <c r="M260" s="21">
        <f>IF(AND(A260="",G260="",H260="",I260=""),"",IF(OR(L260&lt;&gt;"OK",G260="",NOT(ISNUMBER(I260))),"Não",IF(AND(I260&gt;0,I260=INT(I260),COUNTIFS($A$6:$A$505,A260,$G$6:$G$505,G260)=1),"Sim","Não")))</f>
        <v/>
      </c>
      <c r="N260" s="21">
        <f>IF(M260&lt;&gt;"Sim","",--(COUNTIFS($G$6:G260,G260,$M$6:M260,"Sim")=1))</f>
        <v/>
      </c>
      <c r="O260" s="18">
        <f>IF(G260="","",COUNTIFS($G$6:$G$505,G260,$M$6:$M$505,"Sim"))</f>
        <v/>
      </c>
      <c r="P260" s="21">
        <f>IF(AND(A260="",G260="",H260="",I260=""),"",IF(A260="","INFORME ENDEREÇO",IF(L260&lt;&gt;"OK",L260,IF(G260="","INFORME SKU",IF(I260="","INFORME QUANTIDADE",IF(NOT(ISNUMBER(I260)),"QUANTIDADE INVÁLIDA",IF(OR(I260&lt;=0,I260&lt;&gt;INT(I260)),"QUANTIDADE INVÁLIDA",IF(COUNTIFS($A$6:$A$505,A260,$G$6:$G$505,G260)&gt;1,"SKU/ENDEREÇO REPETIDO",IF(O260&gt;1,"SKU ESPALHADO","OK")))))))))</f>
        <v/>
      </c>
    </row>
    <row r="261">
      <c r="A261" s="20" t="n"/>
      <c r="B261" s="21">
        <f>IFERROR(IF(OR(A261="",L261&lt;&gt;"OK"),"",INDEX('Mapa de Endereços'!$A$6:$A$205,MATCH(A261,'Mapa de Endereços'!$F$6:$F$205,0))),"")</f>
        <v/>
      </c>
      <c r="C261" s="19">
        <f>IFERROR(IF(OR(A261="",L261&lt;&gt;"OK"),"",INDEX('Mapa de Endereços'!$B$6:$B$205,MATCH(A261,'Mapa de Endereços'!$F$6:$F$205,0))),"")</f>
        <v/>
      </c>
      <c r="D261" s="19">
        <f>IFERROR(IF(OR(A261="",L261&lt;&gt;"OK"),"",INDEX('Mapa de Endereços'!$C$6:$C$205,MATCH(A261,'Mapa de Endereços'!$F$6:$F$205,0))),"")</f>
        <v/>
      </c>
      <c r="E261" s="19">
        <f>IFERROR(IF(OR(A261="",L261&lt;&gt;"OK"),"",INDEX('Mapa de Endereços'!$D$6:$D$205,MATCH(A261,'Mapa de Endereços'!$F$6:$F$205,0))),"")</f>
        <v/>
      </c>
      <c r="F261" s="19">
        <f>IFERROR(IF(OR(A261="",L261&lt;&gt;"OK"),"",INDEX('Mapa de Endereços'!$E$6:$E$205,MATCH(A261,'Mapa de Endereços'!$F$6:$F$205,0))),"")</f>
        <v/>
      </c>
      <c r="G261" s="20" t="n"/>
      <c r="H261" s="20" t="n"/>
      <c r="I261" s="22" t="n"/>
      <c r="J261" s="21">
        <f>IF(OR(A261="",G261=""),"",A261&amp;"|"&amp;G261)</f>
        <v/>
      </c>
      <c r="K261" s="19" t="n"/>
      <c r="L261" s="21">
        <f>IFERROR(IF(A261="","",IF(COUNTIF('Mapa de Endereços'!$F$6:$F$205,A261)=0,"NÃO CADASTRADO",IF(COUNTIF('Mapa de Endereços'!$F$6:$F$205,A261)&gt;1,"ENDEREÇO DUPLICADO",IF(INDEX('Mapa de Endereços'!$G$6:$G$205,MATCH(A261,'Mapa de Endereços'!$F$6:$F$205,0))="Sim","OK",IF(INDEX('Mapa de Endereços'!$G$6:$G$205,MATCH(A261,'Mapa de Endereços'!$F$6:$F$205,0))="Não","INATIVO","ATIVO INVÁLIDO"))))),"NÃO CADASTRADO")</f>
        <v/>
      </c>
      <c r="M261" s="21">
        <f>IF(AND(A261="",G261="",H261="",I261=""),"",IF(OR(L261&lt;&gt;"OK",G261="",NOT(ISNUMBER(I261))),"Não",IF(AND(I261&gt;0,I261=INT(I261),COUNTIFS($A$6:$A$505,A261,$G$6:$G$505,G261)=1),"Sim","Não")))</f>
        <v/>
      </c>
      <c r="N261" s="21">
        <f>IF(M261&lt;&gt;"Sim","",--(COUNTIFS($G$6:G261,G261,$M$6:M261,"Sim")=1))</f>
        <v/>
      </c>
      <c r="O261" s="18">
        <f>IF(G261="","",COUNTIFS($G$6:$G$505,G261,$M$6:$M$505,"Sim"))</f>
        <v/>
      </c>
      <c r="P261" s="21">
        <f>IF(AND(A261="",G261="",H261="",I261=""),"",IF(A261="","INFORME ENDEREÇO",IF(L261&lt;&gt;"OK",L261,IF(G261="","INFORME SKU",IF(I261="","INFORME QUANTIDADE",IF(NOT(ISNUMBER(I261)),"QUANTIDADE INVÁLIDA",IF(OR(I261&lt;=0,I261&lt;&gt;INT(I261)),"QUANTIDADE INVÁLIDA",IF(COUNTIFS($A$6:$A$505,A261,$G$6:$G$505,G261)&gt;1,"SKU/ENDEREÇO REPETIDO",IF(O261&gt;1,"SKU ESPALHADO","OK")))))))))</f>
        <v/>
      </c>
    </row>
    <row r="262">
      <c r="A262" s="20" t="n"/>
      <c r="B262" s="21">
        <f>IFERROR(IF(OR(A262="",L262&lt;&gt;"OK"),"",INDEX('Mapa de Endereços'!$A$6:$A$205,MATCH(A262,'Mapa de Endereços'!$F$6:$F$205,0))),"")</f>
        <v/>
      </c>
      <c r="C262" s="19">
        <f>IFERROR(IF(OR(A262="",L262&lt;&gt;"OK"),"",INDEX('Mapa de Endereços'!$B$6:$B$205,MATCH(A262,'Mapa de Endereços'!$F$6:$F$205,0))),"")</f>
        <v/>
      </c>
      <c r="D262" s="19">
        <f>IFERROR(IF(OR(A262="",L262&lt;&gt;"OK"),"",INDEX('Mapa de Endereços'!$C$6:$C$205,MATCH(A262,'Mapa de Endereços'!$F$6:$F$205,0))),"")</f>
        <v/>
      </c>
      <c r="E262" s="19">
        <f>IFERROR(IF(OR(A262="",L262&lt;&gt;"OK"),"",INDEX('Mapa de Endereços'!$D$6:$D$205,MATCH(A262,'Mapa de Endereços'!$F$6:$F$205,0))),"")</f>
        <v/>
      </c>
      <c r="F262" s="19">
        <f>IFERROR(IF(OR(A262="",L262&lt;&gt;"OK"),"",INDEX('Mapa de Endereços'!$E$6:$E$205,MATCH(A262,'Mapa de Endereços'!$F$6:$F$205,0))),"")</f>
        <v/>
      </c>
      <c r="G262" s="20" t="n"/>
      <c r="H262" s="20" t="n"/>
      <c r="I262" s="22" t="n"/>
      <c r="J262" s="21">
        <f>IF(OR(A262="",G262=""),"",A262&amp;"|"&amp;G262)</f>
        <v/>
      </c>
      <c r="K262" s="19" t="n"/>
      <c r="L262" s="21">
        <f>IFERROR(IF(A262="","",IF(COUNTIF('Mapa de Endereços'!$F$6:$F$205,A262)=0,"NÃO CADASTRADO",IF(COUNTIF('Mapa de Endereços'!$F$6:$F$205,A262)&gt;1,"ENDEREÇO DUPLICADO",IF(INDEX('Mapa de Endereços'!$G$6:$G$205,MATCH(A262,'Mapa de Endereços'!$F$6:$F$205,0))="Sim","OK",IF(INDEX('Mapa de Endereços'!$G$6:$G$205,MATCH(A262,'Mapa de Endereços'!$F$6:$F$205,0))="Não","INATIVO","ATIVO INVÁLIDO"))))),"NÃO CADASTRADO")</f>
        <v/>
      </c>
      <c r="M262" s="21">
        <f>IF(AND(A262="",G262="",H262="",I262=""),"",IF(OR(L262&lt;&gt;"OK",G262="",NOT(ISNUMBER(I262))),"Não",IF(AND(I262&gt;0,I262=INT(I262),COUNTIFS($A$6:$A$505,A262,$G$6:$G$505,G262)=1),"Sim","Não")))</f>
        <v/>
      </c>
      <c r="N262" s="21">
        <f>IF(M262&lt;&gt;"Sim","",--(COUNTIFS($G$6:G262,G262,$M$6:M262,"Sim")=1))</f>
        <v/>
      </c>
      <c r="O262" s="18">
        <f>IF(G262="","",COUNTIFS($G$6:$G$505,G262,$M$6:$M$505,"Sim"))</f>
        <v/>
      </c>
      <c r="P262" s="21">
        <f>IF(AND(A262="",G262="",H262="",I262=""),"",IF(A262="","INFORME ENDEREÇO",IF(L262&lt;&gt;"OK",L262,IF(G262="","INFORME SKU",IF(I262="","INFORME QUANTIDADE",IF(NOT(ISNUMBER(I262)),"QUANTIDADE INVÁLIDA",IF(OR(I262&lt;=0,I262&lt;&gt;INT(I262)),"QUANTIDADE INVÁLIDA",IF(COUNTIFS($A$6:$A$505,A262,$G$6:$G$505,G262)&gt;1,"SKU/ENDEREÇO REPETIDO",IF(O262&gt;1,"SKU ESPALHADO","OK")))))))))</f>
        <v/>
      </c>
    </row>
    <row r="263">
      <c r="A263" s="20" t="n"/>
      <c r="B263" s="21">
        <f>IFERROR(IF(OR(A263="",L263&lt;&gt;"OK"),"",INDEX('Mapa de Endereços'!$A$6:$A$205,MATCH(A263,'Mapa de Endereços'!$F$6:$F$205,0))),"")</f>
        <v/>
      </c>
      <c r="C263" s="19">
        <f>IFERROR(IF(OR(A263="",L263&lt;&gt;"OK"),"",INDEX('Mapa de Endereços'!$B$6:$B$205,MATCH(A263,'Mapa de Endereços'!$F$6:$F$205,0))),"")</f>
        <v/>
      </c>
      <c r="D263" s="19">
        <f>IFERROR(IF(OR(A263="",L263&lt;&gt;"OK"),"",INDEX('Mapa de Endereços'!$C$6:$C$205,MATCH(A263,'Mapa de Endereços'!$F$6:$F$205,0))),"")</f>
        <v/>
      </c>
      <c r="E263" s="19">
        <f>IFERROR(IF(OR(A263="",L263&lt;&gt;"OK"),"",INDEX('Mapa de Endereços'!$D$6:$D$205,MATCH(A263,'Mapa de Endereços'!$F$6:$F$205,0))),"")</f>
        <v/>
      </c>
      <c r="F263" s="19">
        <f>IFERROR(IF(OR(A263="",L263&lt;&gt;"OK"),"",INDEX('Mapa de Endereços'!$E$6:$E$205,MATCH(A263,'Mapa de Endereços'!$F$6:$F$205,0))),"")</f>
        <v/>
      </c>
      <c r="G263" s="20" t="n"/>
      <c r="H263" s="20" t="n"/>
      <c r="I263" s="22" t="n"/>
      <c r="J263" s="21">
        <f>IF(OR(A263="",G263=""),"",A263&amp;"|"&amp;G263)</f>
        <v/>
      </c>
      <c r="K263" s="19" t="n"/>
      <c r="L263" s="21">
        <f>IFERROR(IF(A263="","",IF(COUNTIF('Mapa de Endereços'!$F$6:$F$205,A263)=0,"NÃO CADASTRADO",IF(COUNTIF('Mapa de Endereços'!$F$6:$F$205,A263)&gt;1,"ENDEREÇO DUPLICADO",IF(INDEX('Mapa de Endereços'!$G$6:$G$205,MATCH(A263,'Mapa de Endereços'!$F$6:$F$205,0))="Sim","OK",IF(INDEX('Mapa de Endereços'!$G$6:$G$205,MATCH(A263,'Mapa de Endereços'!$F$6:$F$205,0))="Não","INATIVO","ATIVO INVÁLIDO"))))),"NÃO CADASTRADO")</f>
        <v/>
      </c>
      <c r="M263" s="21">
        <f>IF(AND(A263="",G263="",H263="",I263=""),"",IF(OR(L263&lt;&gt;"OK",G263="",NOT(ISNUMBER(I263))),"Não",IF(AND(I263&gt;0,I263=INT(I263),COUNTIFS($A$6:$A$505,A263,$G$6:$G$505,G263)=1),"Sim","Não")))</f>
        <v/>
      </c>
      <c r="N263" s="21">
        <f>IF(M263&lt;&gt;"Sim","",--(COUNTIFS($G$6:G263,G263,$M$6:M263,"Sim")=1))</f>
        <v/>
      </c>
      <c r="O263" s="18">
        <f>IF(G263="","",COUNTIFS($G$6:$G$505,G263,$M$6:$M$505,"Sim"))</f>
        <v/>
      </c>
      <c r="P263" s="21">
        <f>IF(AND(A263="",G263="",H263="",I263=""),"",IF(A263="","INFORME ENDEREÇO",IF(L263&lt;&gt;"OK",L263,IF(G263="","INFORME SKU",IF(I263="","INFORME QUANTIDADE",IF(NOT(ISNUMBER(I263)),"QUANTIDADE INVÁLIDA",IF(OR(I263&lt;=0,I263&lt;&gt;INT(I263)),"QUANTIDADE INVÁLIDA",IF(COUNTIFS($A$6:$A$505,A263,$G$6:$G$505,G263)&gt;1,"SKU/ENDEREÇO REPETIDO",IF(O263&gt;1,"SKU ESPALHADO","OK")))))))))</f>
        <v/>
      </c>
    </row>
    <row r="264">
      <c r="A264" s="20" t="n"/>
      <c r="B264" s="21">
        <f>IFERROR(IF(OR(A264="",L264&lt;&gt;"OK"),"",INDEX('Mapa de Endereços'!$A$6:$A$205,MATCH(A264,'Mapa de Endereços'!$F$6:$F$205,0))),"")</f>
        <v/>
      </c>
      <c r="C264" s="19">
        <f>IFERROR(IF(OR(A264="",L264&lt;&gt;"OK"),"",INDEX('Mapa de Endereços'!$B$6:$B$205,MATCH(A264,'Mapa de Endereços'!$F$6:$F$205,0))),"")</f>
        <v/>
      </c>
      <c r="D264" s="19">
        <f>IFERROR(IF(OR(A264="",L264&lt;&gt;"OK"),"",INDEX('Mapa de Endereços'!$C$6:$C$205,MATCH(A264,'Mapa de Endereços'!$F$6:$F$205,0))),"")</f>
        <v/>
      </c>
      <c r="E264" s="19">
        <f>IFERROR(IF(OR(A264="",L264&lt;&gt;"OK"),"",INDEX('Mapa de Endereços'!$D$6:$D$205,MATCH(A264,'Mapa de Endereços'!$F$6:$F$205,0))),"")</f>
        <v/>
      </c>
      <c r="F264" s="19">
        <f>IFERROR(IF(OR(A264="",L264&lt;&gt;"OK"),"",INDEX('Mapa de Endereços'!$E$6:$E$205,MATCH(A264,'Mapa de Endereços'!$F$6:$F$205,0))),"")</f>
        <v/>
      </c>
      <c r="G264" s="20" t="n"/>
      <c r="H264" s="20" t="n"/>
      <c r="I264" s="22" t="n"/>
      <c r="J264" s="21">
        <f>IF(OR(A264="",G264=""),"",A264&amp;"|"&amp;G264)</f>
        <v/>
      </c>
      <c r="K264" s="19" t="n"/>
      <c r="L264" s="21">
        <f>IFERROR(IF(A264="","",IF(COUNTIF('Mapa de Endereços'!$F$6:$F$205,A264)=0,"NÃO CADASTRADO",IF(COUNTIF('Mapa de Endereços'!$F$6:$F$205,A264)&gt;1,"ENDEREÇO DUPLICADO",IF(INDEX('Mapa de Endereços'!$G$6:$G$205,MATCH(A264,'Mapa de Endereços'!$F$6:$F$205,0))="Sim","OK",IF(INDEX('Mapa de Endereços'!$G$6:$G$205,MATCH(A264,'Mapa de Endereços'!$F$6:$F$205,0))="Não","INATIVO","ATIVO INVÁLIDO"))))),"NÃO CADASTRADO")</f>
        <v/>
      </c>
      <c r="M264" s="21">
        <f>IF(AND(A264="",G264="",H264="",I264=""),"",IF(OR(L264&lt;&gt;"OK",G264="",NOT(ISNUMBER(I264))),"Não",IF(AND(I264&gt;0,I264=INT(I264),COUNTIFS($A$6:$A$505,A264,$G$6:$G$505,G264)=1),"Sim","Não")))</f>
        <v/>
      </c>
      <c r="N264" s="21">
        <f>IF(M264&lt;&gt;"Sim","",--(COUNTIFS($G$6:G264,G264,$M$6:M264,"Sim")=1))</f>
        <v/>
      </c>
      <c r="O264" s="18">
        <f>IF(G264="","",COUNTIFS($G$6:$G$505,G264,$M$6:$M$505,"Sim"))</f>
        <v/>
      </c>
      <c r="P264" s="21">
        <f>IF(AND(A264="",G264="",H264="",I264=""),"",IF(A264="","INFORME ENDEREÇO",IF(L264&lt;&gt;"OK",L264,IF(G264="","INFORME SKU",IF(I264="","INFORME QUANTIDADE",IF(NOT(ISNUMBER(I264)),"QUANTIDADE INVÁLIDA",IF(OR(I264&lt;=0,I264&lt;&gt;INT(I264)),"QUANTIDADE INVÁLIDA",IF(COUNTIFS($A$6:$A$505,A264,$G$6:$G$505,G264)&gt;1,"SKU/ENDEREÇO REPETIDO",IF(O264&gt;1,"SKU ESPALHADO","OK")))))))))</f>
        <v/>
      </c>
    </row>
    <row r="265">
      <c r="A265" s="20" t="n"/>
      <c r="B265" s="21">
        <f>IFERROR(IF(OR(A265="",L265&lt;&gt;"OK"),"",INDEX('Mapa de Endereços'!$A$6:$A$205,MATCH(A265,'Mapa de Endereços'!$F$6:$F$205,0))),"")</f>
        <v/>
      </c>
      <c r="C265" s="19">
        <f>IFERROR(IF(OR(A265="",L265&lt;&gt;"OK"),"",INDEX('Mapa de Endereços'!$B$6:$B$205,MATCH(A265,'Mapa de Endereços'!$F$6:$F$205,0))),"")</f>
        <v/>
      </c>
      <c r="D265" s="19">
        <f>IFERROR(IF(OR(A265="",L265&lt;&gt;"OK"),"",INDEX('Mapa de Endereços'!$C$6:$C$205,MATCH(A265,'Mapa de Endereços'!$F$6:$F$205,0))),"")</f>
        <v/>
      </c>
      <c r="E265" s="19">
        <f>IFERROR(IF(OR(A265="",L265&lt;&gt;"OK"),"",INDEX('Mapa de Endereços'!$D$6:$D$205,MATCH(A265,'Mapa de Endereços'!$F$6:$F$205,0))),"")</f>
        <v/>
      </c>
      <c r="F265" s="19">
        <f>IFERROR(IF(OR(A265="",L265&lt;&gt;"OK"),"",INDEX('Mapa de Endereços'!$E$6:$E$205,MATCH(A265,'Mapa de Endereços'!$F$6:$F$205,0))),"")</f>
        <v/>
      </c>
      <c r="G265" s="20" t="n"/>
      <c r="H265" s="20" t="n"/>
      <c r="I265" s="22" t="n"/>
      <c r="J265" s="21">
        <f>IF(OR(A265="",G265=""),"",A265&amp;"|"&amp;G265)</f>
        <v/>
      </c>
      <c r="K265" s="19" t="n"/>
      <c r="L265" s="21">
        <f>IFERROR(IF(A265="","",IF(COUNTIF('Mapa de Endereços'!$F$6:$F$205,A265)=0,"NÃO CADASTRADO",IF(COUNTIF('Mapa de Endereços'!$F$6:$F$205,A265)&gt;1,"ENDEREÇO DUPLICADO",IF(INDEX('Mapa de Endereços'!$G$6:$G$205,MATCH(A265,'Mapa de Endereços'!$F$6:$F$205,0))="Sim","OK",IF(INDEX('Mapa de Endereços'!$G$6:$G$205,MATCH(A265,'Mapa de Endereços'!$F$6:$F$205,0))="Não","INATIVO","ATIVO INVÁLIDO"))))),"NÃO CADASTRADO")</f>
        <v/>
      </c>
      <c r="M265" s="21">
        <f>IF(AND(A265="",G265="",H265="",I265=""),"",IF(OR(L265&lt;&gt;"OK",G265="",NOT(ISNUMBER(I265))),"Não",IF(AND(I265&gt;0,I265=INT(I265),COUNTIFS($A$6:$A$505,A265,$G$6:$G$505,G265)=1),"Sim","Não")))</f>
        <v/>
      </c>
      <c r="N265" s="21">
        <f>IF(M265&lt;&gt;"Sim","",--(COUNTIFS($G$6:G265,G265,$M$6:M265,"Sim")=1))</f>
        <v/>
      </c>
      <c r="O265" s="18">
        <f>IF(G265="","",COUNTIFS($G$6:$G$505,G265,$M$6:$M$505,"Sim"))</f>
        <v/>
      </c>
      <c r="P265" s="21">
        <f>IF(AND(A265="",G265="",H265="",I265=""),"",IF(A265="","INFORME ENDEREÇO",IF(L265&lt;&gt;"OK",L265,IF(G265="","INFORME SKU",IF(I265="","INFORME QUANTIDADE",IF(NOT(ISNUMBER(I265)),"QUANTIDADE INVÁLIDA",IF(OR(I265&lt;=0,I265&lt;&gt;INT(I265)),"QUANTIDADE INVÁLIDA",IF(COUNTIFS($A$6:$A$505,A265,$G$6:$G$505,G265)&gt;1,"SKU/ENDEREÇO REPETIDO",IF(O265&gt;1,"SKU ESPALHADO","OK")))))))))</f>
        <v/>
      </c>
    </row>
    <row r="266">
      <c r="A266" s="20" t="n"/>
      <c r="B266" s="21">
        <f>IFERROR(IF(OR(A266="",L266&lt;&gt;"OK"),"",INDEX('Mapa de Endereços'!$A$6:$A$205,MATCH(A266,'Mapa de Endereços'!$F$6:$F$205,0))),"")</f>
        <v/>
      </c>
      <c r="C266" s="19">
        <f>IFERROR(IF(OR(A266="",L266&lt;&gt;"OK"),"",INDEX('Mapa de Endereços'!$B$6:$B$205,MATCH(A266,'Mapa de Endereços'!$F$6:$F$205,0))),"")</f>
        <v/>
      </c>
      <c r="D266" s="19">
        <f>IFERROR(IF(OR(A266="",L266&lt;&gt;"OK"),"",INDEX('Mapa de Endereços'!$C$6:$C$205,MATCH(A266,'Mapa de Endereços'!$F$6:$F$205,0))),"")</f>
        <v/>
      </c>
      <c r="E266" s="19">
        <f>IFERROR(IF(OR(A266="",L266&lt;&gt;"OK"),"",INDEX('Mapa de Endereços'!$D$6:$D$205,MATCH(A266,'Mapa de Endereços'!$F$6:$F$205,0))),"")</f>
        <v/>
      </c>
      <c r="F266" s="19">
        <f>IFERROR(IF(OR(A266="",L266&lt;&gt;"OK"),"",INDEX('Mapa de Endereços'!$E$6:$E$205,MATCH(A266,'Mapa de Endereços'!$F$6:$F$205,0))),"")</f>
        <v/>
      </c>
      <c r="G266" s="20" t="n"/>
      <c r="H266" s="20" t="n"/>
      <c r="I266" s="22" t="n"/>
      <c r="J266" s="21">
        <f>IF(OR(A266="",G266=""),"",A266&amp;"|"&amp;G266)</f>
        <v/>
      </c>
      <c r="K266" s="19" t="n"/>
      <c r="L266" s="21">
        <f>IFERROR(IF(A266="","",IF(COUNTIF('Mapa de Endereços'!$F$6:$F$205,A266)=0,"NÃO CADASTRADO",IF(COUNTIF('Mapa de Endereços'!$F$6:$F$205,A266)&gt;1,"ENDEREÇO DUPLICADO",IF(INDEX('Mapa de Endereços'!$G$6:$G$205,MATCH(A266,'Mapa de Endereços'!$F$6:$F$205,0))="Sim","OK",IF(INDEX('Mapa de Endereços'!$G$6:$G$205,MATCH(A266,'Mapa de Endereços'!$F$6:$F$205,0))="Não","INATIVO","ATIVO INVÁLIDO"))))),"NÃO CADASTRADO")</f>
        <v/>
      </c>
      <c r="M266" s="21">
        <f>IF(AND(A266="",G266="",H266="",I266=""),"",IF(OR(L266&lt;&gt;"OK",G266="",NOT(ISNUMBER(I266))),"Não",IF(AND(I266&gt;0,I266=INT(I266),COUNTIFS($A$6:$A$505,A266,$G$6:$G$505,G266)=1),"Sim","Não")))</f>
        <v/>
      </c>
      <c r="N266" s="21">
        <f>IF(M266&lt;&gt;"Sim","",--(COUNTIFS($G$6:G266,G266,$M$6:M266,"Sim")=1))</f>
        <v/>
      </c>
      <c r="O266" s="18">
        <f>IF(G266="","",COUNTIFS($G$6:$G$505,G266,$M$6:$M$505,"Sim"))</f>
        <v/>
      </c>
      <c r="P266" s="21">
        <f>IF(AND(A266="",G266="",H266="",I266=""),"",IF(A266="","INFORME ENDEREÇO",IF(L266&lt;&gt;"OK",L266,IF(G266="","INFORME SKU",IF(I266="","INFORME QUANTIDADE",IF(NOT(ISNUMBER(I266)),"QUANTIDADE INVÁLIDA",IF(OR(I266&lt;=0,I266&lt;&gt;INT(I266)),"QUANTIDADE INVÁLIDA",IF(COUNTIFS($A$6:$A$505,A266,$G$6:$G$505,G266)&gt;1,"SKU/ENDEREÇO REPETIDO",IF(O266&gt;1,"SKU ESPALHADO","OK")))))))))</f>
        <v/>
      </c>
    </row>
    <row r="267">
      <c r="A267" s="20" t="n"/>
      <c r="B267" s="21">
        <f>IFERROR(IF(OR(A267="",L267&lt;&gt;"OK"),"",INDEX('Mapa de Endereços'!$A$6:$A$205,MATCH(A267,'Mapa de Endereços'!$F$6:$F$205,0))),"")</f>
        <v/>
      </c>
      <c r="C267" s="19">
        <f>IFERROR(IF(OR(A267="",L267&lt;&gt;"OK"),"",INDEX('Mapa de Endereços'!$B$6:$B$205,MATCH(A267,'Mapa de Endereços'!$F$6:$F$205,0))),"")</f>
        <v/>
      </c>
      <c r="D267" s="19">
        <f>IFERROR(IF(OR(A267="",L267&lt;&gt;"OK"),"",INDEX('Mapa de Endereços'!$C$6:$C$205,MATCH(A267,'Mapa de Endereços'!$F$6:$F$205,0))),"")</f>
        <v/>
      </c>
      <c r="E267" s="19">
        <f>IFERROR(IF(OR(A267="",L267&lt;&gt;"OK"),"",INDEX('Mapa de Endereços'!$D$6:$D$205,MATCH(A267,'Mapa de Endereços'!$F$6:$F$205,0))),"")</f>
        <v/>
      </c>
      <c r="F267" s="19">
        <f>IFERROR(IF(OR(A267="",L267&lt;&gt;"OK"),"",INDEX('Mapa de Endereços'!$E$6:$E$205,MATCH(A267,'Mapa de Endereços'!$F$6:$F$205,0))),"")</f>
        <v/>
      </c>
      <c r="G267" s="20" t="n"/>
      <c r="H267" s="20" t="n"/>
      <c r="I267" s="22" t="n"/>
      <c r="J267" s="21">
        <f>IF(OR(A267="",G267=""),"",A267&amp;"|"&amp;G267)</f>
        <v/>
      </c>
      <c r="K267" s="19" t="n"/>
      <c r="L267" s="21">
        <f>IFERROR(IF(A267="","",IF(COUNTIF('Mapa de Endereços'!$F$6:$F$205,A267)=0,"NÃO CADASTRADO",IF(COUNTIF('Mapa de Endereços'!$F$6:$F$205,A267)&gt;1,"ENDEREÇO DUPLICADO",IF(INDEX('Mapa de Endereços'!$G$6:$G$205,MATCH(A267,'Mapa de Endereços'!$F$6:$F$205,0))="Sim","OK",IF(INDEX('Mapa de Endereços'!$G$6:$G$205,MATCH(A267,'Mapa de Endereços'!$F$6:$F$205,0))="Não","INATIVO","ATIVO INVÁLIDO"))))),"NÃO CADASTRADO")</f>
        <v/>
      </c>
      <c r="M267" s="21">
        <f>IF(AND(A267="",G267="",H267="",I267=""),"",IF(OR(L267&lt;&gt;"OK",G267="",NOT(ISNUMBER(I267))),"Não",IF(AND(I267&gt;0,I267=INT(I267),COUNTIFS($A$6:$A$505,A267,$G$6:$G$505,G267)=1),"Sim","Não")))</f>
        <v/>
      </c>
      <c r="N267" s="21">
        <f>IF(M267&lt;&gt;"Sim","",--(COUNTIFS($G$6:G267,G267,$M$6:M267,"Sim")=1))</f>
        <v/>
      </c>
      <c r="O267" s="18">
        <f>IF(G267="","",COUNTIFS($G$6:$G$505,G267,$M$6:$M$505,"Sim"))</f>
        <v/>
      </c>
      <c r="P267" s="21">
        <f>IF(AND(A267="",G267="",H267="",I267=""),"",IF(A267="","INFORME ENDEREÇO",IF(L267&lt;&gt;"OK",L267,IF(G267="","INFORME SKU",IF(I267="","INFORME QUANTIDADE",IF(NOT(ISNUMBER(I267)),"QUANTIDADE INVÁLIDA",IF(OR(I267&lt;=0,I267&lt;&gt;INT(I267)),"QUANTIDADE INVÁLIDA",IF(COUNTIFS($A$6:$A$505,A267,$G$6:$G$505,G267)&gt;1,"SKU/ENDEREÇO REPETIDO",IF(O267&gt;1,"SKU ESPALHADO","OK")))))))))</f>
        <v/>
      </c>
    </row>
    <row r="268">
      <c r="A268" s="20" t="n"/>
      <c r="B268" s="21">
        <f>IFERROR(IF(OR(A268="",L268&lt;&gt;"OK"),"",INDEX('Mapa de Endereços'!$A$6:$A$205,MATCH(A268,'Mapa de Endereços'!$F$6:$F$205,0))),"")</f>
        <v/>
      </c>
      <c r="C268" s="19">
        <f>IFERROR(IF(OR(A268="",L268&lt;&gt;"OK"),"",INDEX('Mapa de Endereços'!$B$6:$B$205,MATCH(A268,'Mapa de Endereços'!$F$6:$F$205,0))),"")</f>
        <v/>
      </c>
      <c r="D268" s="19">
        <f>IFERROR(IF(OR(A268="",L268&lt;&gt;"OK"),"",INDEX('Mapa de Endereços'!$C$6:$C$205,MATCH(A268,'Mapa de Endereços'!$F$6:$F$205,0))),"")</f>
        <v/>
      </c>
      <c r="E268" s="19">
        <f>IFERROR(IF(OR(A268="",L268&lt;&gt;"OK"),"",INDEX('Mapa de Endereços'!$D$6:$D$205,MATCH(A268,'Mapa de Endereços'!$F$6:$F$205,0))),"")</f>
        <v/>
      </c>
      <c r="F268" s="19">
        <f>IFERROR(IF(OR(A268="",L268&lt;&gt;"OK"),"",INDEX('Mapa de Endereços'!$E$6:$E$205,MATCH(A268,'Mapa de Endereços'!$F$6:$F$205,0))),"")</f>
        <v/>
      </c>
      <c r="G268" s="20" t="n"/>
      <c r="H268" s="20" t="n"/>
      <c r="I268" s="22" t="n"/>
      <c r="J268" s="21">
        <f>IF(OR(A268="",G268=""),"",A268&amp;"|"&amp;G268)</f>
        <v/>
      </c>
      <c r="K268" s="19" t="n"/>
      <c r="L268" s="21">
        <f>IFERROR(IF(A268="","",IF(COUNTIF('Mapa de Endereços'!$F$6:$F$205,A268)=0,"NÃO CADASTRADO",IF(COUNTIF('Mapa de Endereços'!$F$6:$F$205,A268)&gt;1,"ENDEREÇO DUPLICADO",IF(INDEX('Mapa de Endereços'!$G$6:$G$205,MATCH(A268,'Mapa de Endereços'!$F$6:$F$205,0))="Sim","OK",IF(INDEX('Mapa de Endereços'!$G$6:$G$205,MATCH(A268,'Mapa de Endereços'!$F$6:$F$205,0))="Não","INATIVO","ATIVO INVÁLIDO"))))),"NÃO CADASTRADO")</f>
        <v/>
      </c>
      <c r="M268" s="21">
        <f>IF(AND(A268="",G268="",H268="",I268=""),"",IF(OR(L268&lt;&gt;"OK",G268="",NOT(ISNUMBER(I268))),"Não",IF(AND(I268&gt;0,I268=INT(I268),COUNTIFS($A$6:$A$505,A268,$G$6:$G$505,G268)=1),"Sim","Não")))</f>
        <v/>
      </c>
      <c r="N268" s="21">
        <f>IF(M268&lt;&gt;"Sim","",--(COUNTIFS($G$6:G268,G268,$M$6:M268,"Sim")=1))</f>
        <v/>
      </c>
      <c r="O268" s="18">
        <f>IF(G268="","",COUNTIFS($G$6:$G$505,G268,$M$6:$M$505,"Sim"))</f>
        <v/>
      </c>
      <c r="P268" s="21">
        <f>IF(AND(A268="",G268="",H268="",I268=""),"",IF(A268="","INFORME ENDEREÇO",IF(L268&lt;&gt;"OK",L268,IF(G268="","INFORME SKU",IF(I268="","INFORME QUANTIDADE",IF(NOT(ISNUMBER(I268)),"QUANTIDADE INVÁLIDA",IF(OR(I268&lt;=0,I268&lt;&gt;INT(I268)),"QUANTIDADE INVÁLIDA",IF(COUNTIFS($A$6:$A$505,A268,$G$6:$G$505,G268)&gt;1,"SKU/ENDEREÇO REPETIDO",IF(O268&gt;1,"SKU ESPALHADO","OK")))))))))</f>
        <v/>
      </c>
    </row>
    <row r="269">
      <c r="A269" s="20" t="n"/>
      <c r="B269" s="21">
        <f>IFERROR(IF(OR(A269="",L269&lt;&gt;"OK"),"",INDEX('Mapa de Endereços'!$A$6:$A$205,MATCH(A269,'Mapa de Endereços'!$F$6:$F$205,0))),"")</f>
        <v/>
      </c>
      <c r="C269" s="19">
        <f>IFERROR(IF(OR(A269="",L269&lt;&gt;"OK"),"",INDEX('Mapa de Endereços'!$B$6:$B$205,MATCH(A269,'Mapa de Endereços'!$F$6:$F$205,0))),"")</f>
        <v/>
      </c>
      <c r="D269" s="19">
        <f>IFERROR(IF(OR(A269="",L269&lt;&gt;"OK"),"",INDEX('Mapa de Endereços'!$C$6:$C$205,MATCH(A269,'Mapa de Endereços'!$F$6:$F$205,0))),"")</f>
        <v/>
      </c>
      <c r="E269" s="19">
        <f>IFERROR(IF(OR(A269="",L269&lt;&gt;"OK"),"",INDEX('Mapa de Endereços'!$D$6:$D$205,MATCH(A269,'Mapa de Endereços'!$F$6:$F$205,0))),"")</f>
        <v/>
      </c>
      <c r="F269" s="19">
        <f>IFERROR(IF(OR(A269="",L269&lt;&gt;"OK"),"",INDEX('Mapa de Endereços'!$E$6:$E$205,MATCH(A269,'Mapa de Endereços'!$F$6:$F$205,0))),"")</f>
        <v/>
      </c>
      <c r="G269" s="20" t="n"/>
      <c r="H269" s="20" t="n"/>
      <c r="I269" s="22" t="n"/>
      <c r="J269" s="21">
        <f>IF(OR(A269="",G269=""),"",A269&amp;"|"&amp;G269)</f>
        <v/>
      </c>
      <c r="K269" s="19" t="n"/>
      <c r="L269" s="21">
        <f>IFERROR(IF(A269="","",IF(COUNTIF('Mapa de Endereços'!$F$6:$F$205,A269)=0,"NÃO CADASTRADO",IF(COUNTIF('Mapa de Endereços'!$F$6:$F$205,A269)&gt;1,"ENDEREÇO DUPLICADO",IF(INDEX('Mapa de Endereços'!$G$6:$G$205,MATCH(A269,'Mapa de Endereços'!$F$6:$F$205,0))="Sim","OK",IF(INDEX('Mapa de Endereços'!$G$6:$G$205,MATCH(A269,'Mapa de Endereços'!$F$6:$F$205,0))="Não","INATIVO","ATIVO INVÁLIDO"))))),"NÃO CADASTRADO")</f>
        <v/>
      </c>
      <c r="M269" s="21">
        <f>IF(AND(A269="",G269="",H269="",I269=""),"",IF(OR(L269&lt;&gt;"OK",G269="",NOT(ISNUMBER(I269))),"Não",IF(AND(I269&gt;0,I269=INT(I269),COUNTIFS($A$6:$A$505,A269,$G$6:$G$505,G269)=1),"Sim","Não")))</f>
        <v/>
      </c>
      <c r="N269" s="21">
        <f>IF(M269&lt;&gt;"Sim","",--(COUNTIFS($G$6:G269,G269,$M$6:M269,"Sim")=1))</f>
        <v/>
      </c>
      <c r="O269" s="18">
        <f>IF(G269="","",COUNTIFS($G$6:$G$505,G269,$M$6:$M$505,"Sim"))</f>
        <v/>
      </c>
      <c r="P269" s="21">
        <f>IF(AND(A269="",G269="",H269="",I269=""),"",IF(A269="","INFORME ENDEREÇO",IF(L269&lt;&gt;"OK",L269,IF(G269="","INFORME SKU",IF(I269="","INFORME QUANTIDADE",IF(NOT(ISNUMBER(I269)),"QUANTIDADE INVÁLIDA",IF(OR(I269&lt;=0,I269&lt;&gt;INT(I269)),"QUANTIDADE INVÁLIDA",IF(COUNTIFS($A$6:$A$505,A269,$G$6:$G$505,G269)&gt;1,"SKU/ENDEREÇO REPETIDO",IF(O269&gt;1,"SKU ESPALHADO","OK")))))))))</f>
        <v/>
      </c>
    </row>
    <row r="270">
      <c r="A270" s="20" t="n"/>
      <c r="B270" s="21">
        <f>IFERROR(IF(OR(A270="",L270&lt;&gt;"OK"),"",INDEX('Mapa de Endereços'!$A$6:$A$205,MATCH(A270,'Mapa de Endereços'!$F$6:$F$205,0))),"")</f>
        <v/>
      </c>
      <c r="C270" s="19">
        <f>IFERROR(IF(OR(A270="",L270&lt;&gt;"OK"),"",INDEX('Mapa de Endereços'!$B$6:$B$205,MATCH(A270,'Mapa de Endereços'!$F$6:$F$205,0))),"")</f>
        <v/>
      </c>
      <c r="D270" s="19">
        <f>IFERROR(IF(OR(A270="",L270&lt;&gt;"OK"),"",INDEX('Mapa de Endereços'!$C$6:$C$205,MATCH(A270,'Mapa de Endereços'!$F$6:$F$205,0))),"")</f>
        <v/>
      </c>
      <c r="E270" s="19">
        <f>IFERROR(IF(OR(A270="",L270&lt;&gt;"OK"),"",INDEX('Mapa de Endereços'!$D$6:$D$205,MATCH(A270,'Mapa de Endereços'!$F$6:$F$205,0))),"")</f>
        <v/>
      </c>
      <c r="F270" s="19">
        <f>IFERROR(IF(OR(A270="",L270&lt;&gt;"OK"),"",INDEX('Mapa de Endereços'!$E$6:$E$205,MATCH(A270,'Mapa de Endereços'!$F$6:$F$205,0))),"")</f>
        <v/>
      </c>
      <c r="G270" s="20" t="n"/>
      <c r="H270" s="20" t="n"/>
      <c r="I270" s="22" t="n"/>
      <c r="J270" s="21">
        <f>IF(OR(A270="",G270=""),"",A270&amp;"|"&amp;G270)</f>
        <v/>
      </c>
      <c r="K270" s="19" t="n"/>
      <c r="L270" s="21">
        <f>IFERROR(IF(A270="","",IF(COUNTIF('Mapa de Endereços'!$F$6:$F$205,A270)=0,"NÃO CADASTRADO",IF(COUNTIF('Mapa de Endereços'!$F$6:$F$205,A270)&gt;1,"ENDEREÇO DUPLICADO",IF(INDEX('Mapa de Endereços'!$G$6:$G$205,MATCH(A270,'Mapa de Endereços'!$F$6:$F$205,0))="Sim","OK",IF(INDEX('Mapa de Endereços'!$G$6:$G$205,MATCH(A270,'Mapa de Endereços'!$F$6:$F$205,0))="Não","INATIVO","ATIVO INVÁLIDO"))))),"NÃO CADASTRADO")</f>
        <v/>
      </c>
      <c r="M270" s="21">
        <f>IF(AND(A270="",G270="",H270="",I270=""),"",IF(OR(L270&lt;&gt;"OK",G270="",NOT(ISNUMBER(I270))),"Não",IF(AND(I270&gt;0,I270=INT(I270),COUNTIFS($A$6:$A$505,A270,$G$6:$G$505,G270)=1),"Sim","Não")))</f>
        <v/>
      </c>
      <c r="N270" s="21">
        <f>IF(M270&lt;&gt;"Sim","",--(COUNTIFS($G$6:G270,G270,$M$6:M270,"Sim")=1))</f>
        <v/>
      </c>
      <c r="O270" s="18">
        <f>IF(G270="","",COUNTIFS($G$6:$G$505,G270,$M$6:$M$505,"Sim"))</f>
        <v/>
      </c>
      <c r="P270" s="21">
        <f>IF(AND(A270="",G270="",H270="",I270=""),"",IF(A270="","INFORME ENDEREÇO",IF(L270&lt;&gt;"OK",L270,IF(G270="","INFORME SKU",IF(I270="","INFORME QUANTIDADE",IF(NOT(ISNUMBER(I270)),"QUANTIDADE INVÁLIDA",IF(OR(I270&lt;=0,I270&lt;&gt;INT(I270)),"QUANTIDADE INVÁLIDA",IF(COUNTIFS($A$6:$A$505,A270,$G$6:$G$505,G270)&gt;1,"SKU/ENDEREÇO REPETIDO",IF(O270&gt;1,"SKU ESPALHADO","OK")))))))))</f>
        <v/>
      </c>
    </row>
    <row r="271">
      <c r="A271" s="20" t="n"/>
      <c r="B271" s="21">
        <f>IFERROR(IF(OR(A271="",L271&lt;&gt;"OK"),"",INDEX('Mapa de Endereços'!$A$6:$A$205,MATCH(A271,'Mapa de Endereços'!$F$6:$F$205,0))),"")</f>
        <v/>
      </c>
      <c r="C271" s="19">
        <f>IFERROR(IF(OR(A271="",L271&lt;&gt;"OK"),"",INDEX('Mapa de Endereços'!$B$6:$B$205,MATCH(A271,'Mapa de Endereços'!$F$6:$F$205,0))),"")</f>
        <v/>
      </c>
      <c r="D271" s="19">
        <f>IFERROR(IF(OR(A271="",L271&lt;&gt;"OK"),"",INDEX('Mapa de Endereços'!$C$6:$C$205,MATCH(A271,'Mapa de Endereços'!$F$6:$F$205,0))),"")</f>
        <v/>
      </c>
      <c r="E271" s="19">
        <f>IFERROR(IF(OR(A271="",L271&lt;&gt;"OK"),"",INDEX('Mapa de Endereços'!$D$6:$D$205,MATCH(A271,'Mapa de Endereços'!$F$6:$F$205,0))),"")</f>
        <v/>
      </c>
      <c r="F271" s="19">
        <f>IFERROR(IF(OR(A271="",L271&lt;&gt;"OK"),"",INDEX('Mapa de Endereços'!$E$6:$E$205,MATCH(A271,'Mapa de Endereços'!$F$6:$F$205,0))),"")</f>
        <v/>
      </c>
      <c r="G271" s="20" t="n"/>
      <c r="H271" s="20" t="n"/>
      <c r="I271" s="22" t="n"/>
      <c r="J271" s="21">
        <f>IF(OR(A271="",G271=""),"",A271&amp;"|"&amp;G271)</f>
        <v/>
      </c>
      <c r="K271" s="19" t="n"/>
      <c r="L271" s="21">
        <f>IFERROR(IF(A271="","",IF(COUNTIF('Mapa de Endereços'!$F$6:$F$205,A271)=0,"NÃO CADASTRADO",IF(COUNTIF('Mapa de Endereços'!$F$6:$F$205,A271)&gt;1,"ENDEREÇO DUPLICADO",IF(INDEX('Mapa de Endereços'!$G$6:$G$205,MATCH(A271,'Mapa de Endereços'!$F$6:$F$205,0))="Sim","OK",IF(INDEX('Mapa de Endereços'!$G$6:$G$205,MATCH(A271,'Mapa de Endereços'!$F$6:$F$205,0))="Não","INATIVO","ATIVO INVÁLIDO"))))),"NÃO CADASTRADO")</f>
        <v/>
      </c>
      <c r="M271" s="21">
        <f>IF(AND(A271="",G271="",H271="",I271=""),"",IF(OR(L271&lt;&gt;"OK",G271="",NOT(ISNUMBER(I271))),"Não",IF(AND(I271&gt;0,I271=INT(I271),COUNTIFS($A$6:$A$505,A271,$G$6:$G$505,G271)=1),"Sim","Não")))</f>
        <v/>
      </c>
      <c r="N271" s="21">
        <f>IF(M271&lt;&gt;"Sim","",--(COUNTIFS($G$6:G271,G271,$M$6:M271,"Sim")=1))</f>
        <v/>
      </c>
      <c r="O271" s="18">
        <f>IF(G271="","",COUNTIFS($G$6:$G$505,G271,$M$6:$M$505,"Sim"))</f>
        <v/>
      </c>
      <c r="P271" s="21">
        <f>IF(AND(A271="",G271="",H271="",I271=""),"",IF(A271="","INFORME ENDEREÇO",IF(L271&lt;&gt;"OK",L271,IF(G271="","INFORME SKU",IF(I271="","INFORME QUANTIDADE",IF(NOT(ISNUMBER(I271)),"QUANTIDADE INVÁLIDA",IF(OR(I271&lt;=0,I271&lt;&gt;INT(I271)),"QUANTIDADE INVÁLIDA",IF(COUNTIFS($A$6:$A$505,A271,$G$6:$G$505,G271)&gt;1,"SKU/ENDEREÇO REPETIDO",IF(O271&gt;1,"SKU ESPALHADO","OK")))))))))</f>
        <v/>
      </c>
    </row>
    <row r="272">
      <c r="A272" s="20" t="n"/>
      <c r="B272" s="21">
        <f>IFERROR(IF(OR(A272="",L272&lt;&gt;"OK"),"",INDEX('Mapa de Endereços'!$A$6:$A$205,MATCH(A272,'Mapa de Endereços'!$F$6:$F$205,0))),"")</f>
        <v/>
      </c>
      <c r="C272" s="19">
        <f>IFERROR(IF(OR(A272="",L272&lt;&gt;"OK"),"",INDEX('Mapa de Endereços'!$B$6:$B$205,MATCH(A272,'Mapa de Endereços'!$F$6:$F$205,0))),"")</f>
        <v/>
      </c>
      <c r="D272" s="19">
        <f>IFERROR(IF(OR(A272="",L272&lt;&gt;"OK"),"",INDEX('Mapa de Endereços'!$C$6:$C$205,MATCH(A272,'Mapa de Endereços'!$F$6:$F$205,0))),"")</f>
        <v/>
      </c>
      <c r="E272" s="19">
        <f>IFERROR(IF(OR(A272="",L272&lt;&gt;"OK"),"",INDEX('Mapa de Endereços'!$D$6:$D$205,MATCH(A272,'Mapa de Endereços'!$F$6:$F$205,0))),"")</f>
        <v/>
      </c>
      <c r="F272" s="19">
        <f>IFERROR(IF(OR(A272="",L272&lt;&gt;"OK"),"",INDEX('Mapa de Endereços'!$E$6:$E$205,MATCH(A272,'Mapa de Endereços'!$F$6:$F$205,0))),"")</f>
        <v/>
      </c>
      <c r="G272" s="20" t="n"/>
      <c r="H272" s="20" t="n"/>
      <c r="I272" s="22" t="n"/>
      <c r="J272" s="21">
        <f>IF(OR(A272="",G272=""),"",A272&amp;"|"&amp;G272)</f>
        <v/>
      </c>
      <c r="K272" s="19" t="n"/>
      <c r="L272" s="21">
        <f>IFERROR(IF(A272="","",IF(COUNTIF('Mapa de Endereços'!$F$6:$F$205,A272)=0,"NÃO CADASTRADO",IF(COUNTIF('Mapa de Endereços'!$F$6:$F$205,A272)&gt;1,"ENDEREÇO DUPLICADO",IF(INDEX('Mapa de Endereços'!$G$6:$G$205,MATCH(A272,'Mapa de Endereços'!$F$6:$F$205,0))="Sim","OK",IF(INDEX('Mapa de Endereços'!$G$6:$G$205,MATCH(A272,'Mapa de Endereços'!$F$6:$F$205,0))="Não","INATIVO","ATIVO INVÁLIDO"))))),"NÃO CADASTRADO")</f>
        <v/>
      </c>
      <c r="M272" s="21">
        <f>IF(AND(A272="",G272="",H272="",I272=""),"",IF(OR(L272&lt;&gt;"OK",G272="",NOT(ISNUMBER(I272))),"Não",IF(AND(I272&gt;0,I272=INT(I272),COUNTIFS($A$6:$A$505,A272,$G$6:$G$505,G272)=1),"Sim","Não")))</f>
        <v/>
      </c>
      <c r="N272" s="21">
        <f>IF(M272&lt;&gt;"Sim","",--(COUNTIFS($G$6:G272,G272,$M$6:M272,"Sim")=1))</f>
        <v/>
      </c>
      <c r="O272" s="18">
        <f>IF(G272="","",COUNTIFS($G$6:$G$505,G272,$M$6:$M$505,"Sim"))</f>
        <v/>
      </c>
      <c r="P272" s="21">
        <f>IF(AND(A272="",G272="",H272="",I272=""),"",IF(A272="","INFORME ENDEREÇO",IF(L272&lt;&gt;"OK",L272,IF(G272="","INFORME SKU",IF(I272="","INFORME QUANTIDADE",IF(NOT(ISNUMBER(I272)),"QUANTIDADE INVÁLIDA",IF(OR(I272&lt;=0,I272&lt;&gt;INT(I272)),"QUANTIDADE INVÁLIDA",IF(COUNTIFS($A$6:$A$505,A272,$G$6:$G$505,G272)&gt;1,"SKU/ENDEREÇO REPETIDO",IF(O272&gt;1,"SKU ESPALHADO","OK")))))))))</f>
        <v/>
      </c>
    </row>
    <row r="273">
      <c r="A273" s="20" t="n"/>
      <c r="B273" s="21">
        <f>IFERROR(IF(OR(A273="",L273&lt;&gt;"OK"),"",INDEX('Mapa de Endereços'!$A$6:$A$205,MATCH(A273,'Mapa de Endereços'!$F$6:$F$205,0))),"")</f>
        <v/>
      </c>
      <c r="C273" s="19">
        <f>IFERROR(IF(OR(A273="",L273&lt;&gt;"OK"),"",INDEX('Mapa de Endereços'!$B$6:$B$205,MATCH(A273,'Mapa de Endereços'!$F$6:$F$205,0))),"")</f>
        <v/>
      </c>
      <c r="D273" s="19">
        <f>IFERROR(IF(OR(A273="",L273&lt;&gt;"OK"),"",INDEX('Mapa de Endereços'!$C$6:$C$205,MATCH(A273,'Mapa de Endereços'!$F$6:$F$205,0))),"")</f>
        <v/>
      </c>
      <c r="E273" s="19">
        <f>IFERROR(IF(OR(A273="",L273&lt;&gt;"OK"),"",INDEX('Mapa de Endereços'!$D$6:$D$205,MATCH(A273,'Mapa de Endereços'!$F$6:$F$205,0))),"")</f>
        <v/>
      </c>
      <c r="F273" s="19">
        <f>IFERROR(IF(OR(A273="",L273&lt;&gt;"OK"),"",INDEX('Mapa de Endereços'!$E$6:$E$205,MATCH(A273,'Mapa de Endereços'!$F$6:$F$205,0))),"")</f>
        <v/>
      </c>
      <c r="G273" s="20" t="n"/>
      <c r="H273" s="20" t="n"/>
      <c r="I273" s="22" t="n"/>
      <c r="J273" s="21">
        <f>IF(OR(A273="",G273=""),"",A273&amp;"|"&amp;G273)</f>
        <v/>
      </c>
      <c r="K273" s="19" t="n"/>
      <c r="L273" s="21">
        <f>IFERROR(IF(A273="","",IF(COUNTIF('Mapa de Endereços'!$F$6:$F$205,A273)=0,"NÃO CADASTRADO",IF(COUNTIF('Mapa de Endereços'!$F$6:$F$205,A273)&gt;1,"ENDEREÇO DUPLICADO",IF(INDEX('Mapa de Endereços'!$G$6:$G$205,MATCH(A273,'Mapa de Endereços'!$F$6:$F$205,0))="Sim","OK",IF(INDEX('Mapa de Endereços'!$G$6:$G$205,MATCH(A273,'Mapa de Endereços'!$F$6:$F$205,0))="Não","INATIVO","ATIVO INVÁLIDO"))))),"NÃO CADASTRADO")</f>
        <v/>
      </c>
      <c r="M273" s="21">
        <f>IF(AND(A273="",G273="",H273="",I273=""),"",IF(OR(L273&lt;&gt;"OK",G273="",NOT(ISNUMBER(I273))),"Não",IF(AND(I273&gt;0,I273=INT(I273),COUNTIFS($A$6:$A$505,A273,$G$6:$G$505,G273)=1),"Sim","Não")))</f>
        <v/>
      </c>
      <c r="N273" s="21">
        <f>IF(M273&lt;&gt;"Sim","",--(COUNTIFS($G$6:G273,G273,$M$6:M273,"Sim")=1))</f>
        <v/>
      </c>
      <c r="O273" s="18">
        <f>IF(G273="","",COUNTIFS($G$6:$G$505,G273,$M$6:$M$505,"Sim"))</f>
        <v/>
      </c>
      <c r="P273" s="21">
        <f>IF(AND(A273="",G273="",H273="",I273=""),"",IF(A273="","INFORME ENDEREÇO",IF(L273&lt;&gt;"OK",L273,IF(G273="","INFORME SKU",IF(I273="","INFORME QUANTIDADE",IF(NOT(ISNUMBER(I273)),"QUANTIDADE INVÁLIDA",IF(OR(I273&lt;=0,I273&lt;&gt;INT(I273)),"QUANTIDADE INVÁLIDA",IF(COUNTIFS($A$6:$A$505,A273,$G$6:$G$505,G273)&gt;1,"SKU/ENDEREÇO REPETIDO",IF(O273&gt;1,"SKU ESPALHADO","OK")))))))))</f>
        <v/>
      </c>
    </row>
    <row r="274">
      <c r="A274" s="20" t="n"/>
      <c r="B274" s="21">
        <f>IFERROR(IF(OR(A274="",L274&lt;&gt;"OK"),"",INDEX('Mapa de Endereços'!$A$6:$A$205,MATCH(A274,'Mapa de Endereços'!$F$6:$F$205,0))),"")</f>
        <v/>
      </c>
      <c r="C274" s="19">
        <f>IFERROR(IF(OR(A274="",L274&lt;&gt;"OK"),"",INDEX('Mapa de Endereços'!$B$6:$B$205,MATCH(A274,'Mapa de Endereços'!$F$6:$F$205,0))),"")</f>
        <v/>
      </c>
      <c r="D274" s="19">
        <f>IFERROR(IF(OR(A274="",L274&lt;&gt;"OK"),"",INDEX('Mapa de Endereços'!$C$6:$C$205,MATCH(A274,'Mapa de Endereços'!$F$6:$F$205,0))),"")</f>
        <v/>
      </c>
      <c r="E274" s="19">
        <f>IFERROR(IF(OR(A274="",L274&lt;&gt;"OK"),"",INDEX('Mapa de Endereços'!$D$6:$D$205,MATCH(A274,'Mapa de Endereços'!$F$6:$F$205,0))),"")</f>
        <v/>
      </c>
      <c r="F274" s="19">
        <f>IFERROR(IF(OR(A274="",L274&lt;&gt;"OK"),"",INDEX('Mapa de Endereços'!$E$6:$E$205,MATCH(A274,'Mapa de Endereços'!$F$6:$F$205,0))),"")</f>
        <v/>
      </c>
      <c r="G274" s="20" t="n"/>
      <c r="H274" s="20" t="n"/>
      <c r="I274" s="22" t="n"/>
      <c r="J274" s="21">
        <f>IF(OR(A274="",G274=""),"",A274&amp;"|"&amp;G274)</f>
        <v/>
      </c>
      <c r="K274" s="19" t="n"/>
      <c r="L274" s="21">
        <f>IFERROR(IF(A274="","",IF(COUNTIF('Mapa de Endereços'!$F$6:$F$205,A274)=0,"NÃO CADASTRADO",IF(COUNTIF('Mapa de Endereços'!$F$6:$F$205,A274)&gt;1,"ENDEREÇO DUPLICADO",IF(INDEX('Mapa de Endereços'!$G$6:$G$205,MATCH(A274,'Mapa de Endereços'!$F$6:$F$205,0))="Sim","OK",IF(INDEX('Mapa de Endereços'!$G$6:$G$205,MATCH(A274,'Mapa de Endereços'!$F$6:$F$205,0))="Não","INATIVO","ATIVO INVÁLIDO"))))),"NÃO CADASTRADO")</f>
        <v/>
      </c>
      <c r="M274" s="21">
        <f>IF(AND(A274="",G274="",H274="",I274=""),"",IF(OR(L274&lt;&gt;"OK",G274="",NOT(ISNUMBER(I274))),"Não",IF(AND(I274&gt;0,I274=INT(I274),COUNTIFS($A$6:$A$505,A274,$G$6:$G$505,G274)=1),"Sim","Não")))</f>
        <v/>
      </c>
      <c r="N274" s="21">
        <f>IF(M274&lt;&gt;"Sim","",--(COUNTIFS($G$6:G274,G274,$M$6:M274,"Sim")=1))</f>
        <v/>
      </c>
      <c r="O274" s="18">
        <f>IF(G274="","",COUNTIFS($G$6:$G$505,G274,$M$6:$M$505,"Sim"))</f>
        <v/>
      </c>
      <c r="P274" s="21">
        <f>IF(AND(A274="",G274="",H274="",I274=""),"",IF(A274="","INFORME ENDEREÇO",IF(L274&lt;&gt;"OK",L274,IF(G274="","INFORME SKU",IF(I274="","INFORME QUANTIDADE",IF(NOT(ISNUMBER(I274)),"QUANTIDADE INVÁLIDA",IF(OR(I274&lt;=0,I274&lt;&gt;INT(I274)),"QUANTIDADE INVÁLIDA",IF(COUNTIFS($A$6:$A$505,A274,$G$6:$G$505,G274)&gt;1,"SKU/ENDEREÇO REPETIDO",IF(O274&gt;1,"SKU ESPALHADO","OK")))))))))</f>
        <v/>
      </c>
    </row>
    <row r="275">
      <c r="A275" s="20" t="n"/>
      <c r="B275" s="21">
        <f>IFERROR(IF(OR(A275="",L275&lt;&gt;"OK"),"",INDEX('Mapa de Endereços'!$A$6:$A$205,MATCH(A275,'Mapa de Endereços'!$F$6:$F$205,0))),"")</f>
        <v/>
      </c>
      <c r="C275" s="19">
        <f>IFERROR(IF(OR(A275="",L275&lt;&gt;"OK"),"",INDEX('Mapa de Endereços'!$B$6:$B$205,MATCH(A275,'Mapa de Endereços'!$F$6:$F$205,0))),"")</f>
        <v/>
      </c>
      <c r="D275" s="19">
        <f>IFERROR(IF(OR(A275="",L275&lt;&gt;"OK"),"",INDEX('Mapa de Endereços'!$C$6:$C$205,MATCH(A275,'Mapa de Endereços'!$F$6:$F$205,0))),"")</f>
        <v/>
      </c>
      <c r="E275" s="19">
        <f>IFERROR(IF(OR(A275="",L275&lt;&gt;"OK"),"",INDEX('Mapa de Endereços'!$D$6:$D$205,MATCH(A275,'Mapa de Endereços'!$F$6:$F$205,0))),"")</f>
        <v/>
      </c>
      <c r="F275" s="19">
        <f>IFERROR(IF(OR(A275="",L275&lt;&gt;"OK"),"",INDEX('Mapa de Endereços'!$E$6:$E$205,MATCH(A275,'Mapa de Endereços'!$F$6:$F$205,0))),"")</f>
        <v/>
      </c>
      <c r="G275" s="20" t="n"/>
      <c r="H275" s="20" t="n"/>
      <c r="I275" s="22" t="n"/>
      <c r="J275" s="21">
        <f>IF(OR(A275="",G275=""),"",A275&amp;"|"&amp;G275)</f>
        <v/>
      </c>
      <c r="K275" s="19" t="n"/>
      <c r="L275" s="21">
        <f>IFERROR(IF(A275="","",IF(COUNTIF('Mapa de Endereços'!$F$6:$F$205,A275)=0,"NÃO CADASTRADO",IF(COUNTIF('Mapa de Endereços'!$F$6:$F$205,A275)&gt;1,"ENDEREÇO DUPLICADO",IF(INDEX('Mapa de Endereços'!$G$6:$G$205,MATCH(A275,'Mapa de Endereços'!$F$6:$F$205,0))="Sim","OK",IF(INDEX('Mapa de Endereços'!$G$6:$G$205,MATCH(A275,'Mapa de Endereços'!$F$6:$F$205,0))="Não","INATIVO","ATIVO INVÁLIDO"))))),"NÃO CADASTRADO")</f>
        <v/>
      </c>
      <c r="M275" s="21">
        <f>IF(AND(A275="",G275="",H275="",I275=""),"",IF(OR(L275&lt;&gt;"OK",G275="",NOT(ISNUMBER(I275))),"Não",IF(AND(I275&gt;0,I275=INT(I275),COUNTIFS($A$6:$A$505,A275,$G$6:$G$505,G275)=1),"Sim","Não")))</f>
        <v/>
      </c>
      <c r="N275" s="21">
        <f>IF(M275&lt;&gt;"Sim","",--(COUNTIFS($G$6:G275,G275,$M$6:M275,"Sim")=1))</f>
        <v/>
      </c>
      <c r="O275" s="18">
        <f>IF(G275="","",COUNTIFS($G$6:$G$505,G275,$M$6:$M$505,"Sim"))</f>
        <v/>
      </c>
      <c r="P275" s="21">
        <f>IF(AND(A275="",G275="",H275="",I275=""),"",IF(A275="","INFORME ENDEREÇO",IF(L275&lt;&gt;"OK",L275,IF(G275="","INFORME SKU",IF(I275="","INFORME QUANTIDADE",IF(NOT(ISNUMBER(I275)),"QUANTIDADE INVÁLIDA",IF(OR(I275&lt;=0,I275&lt;&gt;INT(I275)),"QUANTIDADE INVÁLIDA",IF(COUNTIFS($A$6:$A$505,A275,$G$6:$G$505,G275)&gt;1,"SKU/ENDEREÇO REPETIDO",IF(O275&gt;1,"SKU ESPALHADO","OK")))))))))</f>
        <v/>
      </c>
    </row>
    <row r="276">
      <c r="A276" s="20" t="n"/>
      <c r="B276" s="21">
        <f>IFERROR(IF(OR(A276="",L276&lt;&gt;"OK"),"",INDEX('Mapa de Endereços'!$A$6:$A$205,MATCH(A276,'Mapa de Endereços'!$F$6:$F$205,0))),"")</f>
        <v/>
      </c>
      <c r="C276" s="19">
        <f>IFERROR(IF(OR(A276="",L276&lt;&gt;"OK"),"",INDEX('Mapa de Endereços'!$B$6:$B$205,MATCH(A276,'Mapa de Endereços'!$F$6:$F$205,0))),"")</f>
        <v/>
      </c>
      <c r="D276" s="19">
        <f>IFERROR(IF(OR(A276="",L276&lt;&gt;"OK"),"",INDEX('Mapa de Endereços'!$C$6:$C$205,MATCH(A276,'Mapa de Endereços'!$F$6:$F$205,0))),"")</f>
        <v/>
      </c>
      <c r="E276" s="19">
        <f>IFERROR(IF(OR(A276="",L276&lt;&gt;"OK"),"",INDEX('Mapa de Endereços'!$D$6:$D$205,MATCH(A276,'Mapa de Endereços'!$F$6:$F$205,0))),"")</f>
        <v/>
      </c>
      <c r="F276" s="19">
        <f>IFERROR(IF(OR(A276="",L276&lt;&gt;"OK"),"",INDEX('Mapa de Endereços'!$E$6:$E$205,MATCH(A276,'Mapa de Endereços'!$F$6:$F$205,0))),"")</f>
        <v/>
      </c>
      <c r="G276" s="20" t="n"/>
      <c r="H276" s="20" t="n"/>
      <c r="I276" s="22" t="n"/>
      <c r="J276" s="21">
        <f>IF(OR(A276="",G276=""),"",A276&amp;"|"&amp;G276)</f>
        <v/>
      </c>
      <c r="K276" s="19" t="n"/>
      <c r="L276" s="21">
        <f>IFERROR(IF(A276="","",IF(COUNTIF('Mapa de Endereços'!$F$6:$F$205,A276)=0,"NÃO CADASTRADO",IF(COUNTIF('Mapa de Endereços'!$F$6:$F$205,A276)&gt;1,"ENDEREÇO DUPLICADO",IF(INDEX('Mapa de Endereços'!$G$6:$G$205,MATCH(A276,'Mapa de Endereços'!$F$6:$F$205,0))="Sim","OK",IF(INDEX('Mapa de Endereços'!$G$6:$G$205,MATCH(A276,'Mapa de Endereços'!$F$6:$F$205,0))="Não","INATIVO","ATIVO INVÁLIDO"))))),"NÃO CADASTRADO")</f>
        <v/>
      </c>
      <c r="M276" s="21">
        <f>IF(AND(A276="",G276="",H276="",I276=""),"",IF(OR(L276&lt;&gt;"OK",G276="",NOT(ISNUMBER(I276))),"Não",IF(AND(I276&gt;0,I276=INT(I276),COUNTIFS($A$6:$A$505,A276,$G$6:$G$505,G276)=1),"Sim","Não")))</f>
        <v/>
      </c>
      <c r="N276" s="21">
        <f>IF(M276&lt;&gt;"Sim","",--(COUNTIFS($G$6:G276,G276,$M$6:M276,"Sim")=1))</f>
        <v/>
      </c>
      <c r="O276" s="18">
        <f>IF(G276="","",COUNTIFS($G$6:$G$505,G276,$M$6:$M$505,"Sim"))</f>
        <v/>
      </c>
      <c r="P276" s="21">
        <f>IF(AND(A276="",G276="",H276="",I276=""),"",IF(A276="","INFORME ENDEREÇO",IF(L276&lt;&gt;"OK",L276,IF(G276="","INFORME SKU",IF(I276="","INFORME QUANTIDADE",IF(NOT(ISNUMBER(I276)),"QUANTIDADE INVÁLIDA",IF(OR(I276&lt;=0,I276&lt;&gt;INT(I276)),"QUANTIDADE INVÁLIDA",IF(COUNTIFS($A$6:$A$505,A276,$G$6:$G$505,G276)&gt;1,"SKU/ENDEREÇO REPETIDO",IF(O276&gt;1,"SKU ESPALHADO","OK")))))))))</f>
        <v/>
      </c>
    </row>
    <row r="277">
      <c r="A277" s="20" t="n"/>
      <c r="B277" s="21">
        <f>IFERROR(IF(OR(A277="",L277&lt;&gt;"OK"),"",INDEX('Mapa de Endereços'!$A$6:$A$205,MATCH(A277,'Mapa de Endereços'!$F$6:$F$205,0))),"")</f>
        <v/>
      </c>
      <c r="C277" s="19">
        <f>IFERROR(IF(OR(A277="",L277&lt;&gt;"OK"),"",INDEX('Mapa de Endereços'!$B$6:$B$205,MATCH(A277,'Mapa de Endereços'!$F$6:$F$205,0))),"")</f>
        <v/>
      </c>
      <c r="D277" s="19">
        <f>IFERROR(IF(OR(A277="",L277&lt;&gt;"OK"),"",INDEX('Mapa de Endereços'!$C$6:$C$205,MATCH(A277,'Mapa de Endereços'!$F$6:$F$205,0))),"")</f>
        <v/>
      </c>
      <c r="E277" s="19">
        <f>IFERROR(IF(OR(A277="",L277&lt;&gt;"OK"),"",INDEX('Mapa de Endereços'!$D$6:$D$205,MATCH(A277,'Mapa de Endereços'!$F$6:$F$205,0))),"")</f>
        <v/>
      </c>
      <c r="F277" s="19">
        <f>IFERROR(IF(OR(A277="",L277&lt;&gt;"OK"),"",INDEX('Mapa de Endereços'!$E$6:$E$205,MATCH(A277,'Mapa de Endereços'!$F$6:$F$205,0))),"")</f>
        <v/>
      </c>
      <c r="G277" s="20" t="n"/>
      <c r="H277" s="20" t="n"/>
      <c r="I277" s="22" t="n"/>
      <c r="J277" s="21">
        <f>IF(OR(A277="",G277=""),"",A277&amp;"|"&amp;G277)</f>
        <v/>
      </c>
      <c r="K277" s="19" t="n"/>
      <c r="L277" s="21">
        <f>IFERROR(IF(A277="","",IF(COUNTIF('Mapa de Endereços'!$F$6:$F$205,A277)=0,"NÃO CADASTRADO",IF(COUNTIF('Mapa de Endereços'!$F$6:$F$205,A277)&gt;1,"ENDEREÇO DUPLICADO",IF(INDEX('Mapa de Endereços'!$G$6:$G$205,MATCH(A277,'Mapa de Endereços'!$F$6:$F$205,0))="Sim","OK",IF(INDEX('Mapa de Endereços'!$G$6:$G$205,MATCH(A277,'Mapa de Endereços'!$F$6:$F$205,0))="Não","INATIVO","ATIVO INVÁLIDO"))))),"NÃO CADASTRADO")</f>
        <v/>
      </c>
      <c r="M277" s="21">
        <f>IF(AND(A277="",G277="",H277="",I277=""),"",IF(OR(L277&lt;&gt;"OK",G277="",NOT(ISNUMBER(I277))),"Não",IF(AND(I277&gt;0,I277=INT(I277),COUNTIFS($A$6:$A$505,A277,$G$6:$G$505,G277)=1),"Sim","Não")))</f>
        <v/>
      </c>
      <c r="N277" s="21">
        <f>IF(M277&lt;&gt;"Sim","",--(COUNTIFS($G$6:G277,G277,$M$6:M277,"Sim")=1))</f>
        <v/>
      </c>
      <c r="O277" s="18">
        <f>IF(G277="","",COUNTIFS($G$6:$G$505,G277,$M$6:$M$505,"Sim"))</f>
        <v/>
      </c>
      <c r="P277" s="21">
        <f>IF(AND(A277="",G277="",H277="",I277=""),"",IF(A277="","INFORME ENDEREÇO",IF(L277&lt;&gt;"OK",L277,IF(G277="","INFORME SKU",IF(I277="","INFORME QUANTIDADE",IF(NOT(ISNUMBER(I277)),"QUANTIDADE INVÁLIDA",IF(OR(I277&lt;=0,I277&lt;&gt;INT(I277)),"QUANTIDADE INVÁLIDA",IF(COUNTIFS($A$6:$A$505,A277,$G$6:$G$505,G277)&gt;1,"SKU/ENDEREÇO REPETIDO",IF(O277&gt;1,"SKU ESPALHADO","OK")))))))))</f>
        <v/>
      </c>
    </row>
    <row r="278">
      <c r="A278" s="20" t="n"/>
      <c r="B278" s="21">
        <f>IFERROR(IF(OR(A278="",L278&lt;&gt;"OK"),"",INDEX('Mapa de Endereços'!$A$6:$A$205,MATCH(A278,'Mapa de Endereços'!$F$6:$F$205,0))),"")</f>
        <v/>
      </c>
      <c r="C278" s="19">
        <f>IFERROR(IF(OR(A278="",L278&lt;&gt;"OK"),"",INDEX('Mapa de Endereços'!$B$6:$B$205,MATCH(A278,'Mapa de Endereços'!$F$6:$F$205,0))),"")</f>
        <v/>
      </c>
      <c r="D278" s="19">
        <f>IFERROR(IF(OR(A278="",L278&lt;&gt;"OK"),"",INDEX('Mapa de Endereços'!$C$6:$C$205,MATCH(A278,'Mapa de Endereços'!$F$6:$F$205,0))),"")</f>
        <v/>
      </c>
      <c r="E278" s="19">
        <f>IFERROR(IF(OR(A278="",L278&lt;&gt;"OK"),"",INDEX('Mapa de Endereços'!$D$6:$D$205,MATCH(A278,'Mapa de Endereços'!$F$6:$F$205,0))),"")</f>
        <v/>
      </c>
      <c r="F278" s="19">
        <f>IFERROR(IF(OR(A278="",L278&lt;&gt;"OK"),"",INDEX('Mapa de Endereços'!$E$6:$E$205,MATCH(A278,'Mapa de Endereços'!$F$6:$F$205,0))),"")</f>
        <v/>
      </c>
      <c r="G278" s="20" t="n"/>
      <c r="H278" s="20" t="n"/>
      <c r="I278" s="22" t="n"/>
      <c r="J278" s="21">
        <f>IF(OR(A278="",G278=""),"",A278&amp;"|"&amp;G278)</f>
        <v/>
      </c>
      <c r="K278" s="19" t="n"/>
      <c r="L278" s="21">
        <f>IFERROR(IF(A278="","",IF(COUNTIF('Mapa de Endereços'!$F$6:$F$205,A278)=0,"NÃO CADASTRADO",IF(COUNTIF('Mapa de Endereços'!$F$6:$F$205,A278)&gt;1,"ENDEREÇO DUPLICADO",IF(INDEX('Mapa de Endereços'!$G$6:$G$205,MATCH(A278,'Mapa de Endereços'!$F$6:$F$205,0))="Sim","OK",IF(INDEX('Mapa de Endereços'!$G$6:$G$205,MATCH(A278,'Mapa de Endereços'!$F$6:$F$205,0))="Não","INATIVO","ATIVO INVÁLIDO"))))),"NÃO CADASTRADO")</f>
        <v/>
      </c>
      <c r="M278" s="21">
        <f>IF(AND(A278="",G278="",H278="",I278=""),"",IF(OR(L278&lt;&gt;"OK",G278="",NOT(ISNUMBER(I278))),"Não",IF(AND(I278&gt;0,I278=INT(I278),COUNTIFS($A$6:$A$505,A278,$G$6:$G$505,G278)=1),"Sim","Não")))</f>
        <v/>
      </c>
      <c r="N278" s="21">
        <f>IF(M278&lt;&gt;"Sim","",--(COUNTIFS($G$6:G278,G278,$M$6:M278,"Sim")=1))</f>
        <v/>
      </c>
      <c r="O278" s="18">
        <f>IF(G278="","",COUNTIFS($G$6:$G$505,G278,$M$6:$M$505,"Sim"))</f>
        <v/>
      </c>
      <c r="P278" s="21">
        <f>IF(AND(A278="",G278="",H278="",I278=""),"",IF(A278="","INFORME ENDEREÇO",IF(L278&lt;&gt;"OK",L278,IF(G278="","INFORME SKU",IF(I278="","INFORME QUANTIDADE",IF(NOT(ISNUMBER(I278)),"QUANTIDADE INVÁLIDA",IF(OR(I278&lt;=0,I278&lt;&gt;INT(I278)),"QUANTIDADE INVÁLIDA",IF(COUNTIFS($A$6:$A$505,A278,$G$6:$G$505,G278)&gt;1,"SKU/ENDEREÇO REPETIDO",IF(O278&gt;1,"SKU ESPALHADO","OK")))))))))</f>
        <v/>
      </c>
    </row>
    <row r="279">
      <c r="A279" s="20" t="n"/>
      <c r="B279" s="21">
        <f>IFERROR(IF(OR(A279="",L279&lt;&gt;"OK"),"",INDEX('Mapa de Endereços'!$A$6:$A$205,MATCH(A279,'Mapa de Endereços'!$F$6:$F$205,0))),"")</f>
        <v/>
      </c>
      <c r="C279" s="19">
        <f>IFERROR(IF(OR(A279="",L279&lt;&gt;"OK"),"",INDEX('Mapa de Endereços'!$B$6:$B$205,MATCH(A279,'Mapa de Endereços'!$F$6:$F$205,0))),"")</f>
        <v/>
      </c>
      <c r="D279" s="19">
        <f>IFERROR(IF(OR(A279="",L279&lt;&gt;"OK"),"",INDEX('Mapa de Endereços'!$C$6:$C$205,MATCH(A279,'Mapa de Endereços'!$F$6:$F$205,0))),"")</f>
        <v/>
      </c>
      <c r="E279" s="19">
        <f>IFERROR(IF(OR(A279="",L279&lt;&gt;"OK"),"",INDEX('Mapa de Endereços'!$D$6:$D$205,MATCH(A279,'Mapa de Endereços'!$F$6:$F$205,0))),"")</f>
        <v/>
      </c>
      <c r="F279" s="19">
        <f>IFERROR(IF(OR(A279="",L279&lt;&gt;"OK"),"",INDEX('Mapa de Endereços'!$E$6:$E$205,MATCH(A279,'Mapa de Endereços'!$F$6:$F$205,0))),"")</f>
        <v/>
      </c>
      <c r="G279" s="20" t="n"/>
      <c r="H279" s="20" t="n"/>
      <c r="I279" s="22" t="n"/>
      <c r="J279" s="21">
        <f>IF(OR(A279="",G279=""),"",A279&amp;"|"&amp;G279)</f>
        <v/>
      </c>
      <c r="K279" s="19" t="n"/>
      <c r="L279" s="21">
        <f>IFERROR(IF(A279="","",IF(COUNTIF('Mapa de Endereços'!$F$6:$F$205,A279)=0,"NÃO CADASTRADO",IF(COUNTIF('Mapa de Endereços'!$F$6:$F$205,A279)&gt;1,"ENDEREÇO DUPLICADO",IF(INDEX('Mapa de Endereços'!$G$6:$G$205,MATCH(A279,'Mapa de Endereços'!$F$6:$F$205,0))="Sim","OK",IF(INDEX('Mapa de Endereços'!$G$6:$G$205,MATCH(A279,'Mapa de Endereços'!$F$6:$F$205,0))="Não","INATIVO","ATIVO INVÁLIDO"))))),"NÃO CADASTRADO")</f>
        <v/>
      </c>
      <c r="M279" s="21">
        <f>IF(AND(A279="",G279="",H279="",I279=""),"",IF(OR(L279&lt;&gt;"OK",G279="",NOT(ISNUMBER(I279))),"Não",IF(AND(I279&gt;0,I279=INT(I279),COUNTIFS($A$6:$A$505,A279,$G$6:$G$505,G279)=1),"Sim","Não")))</f>
        <v/>
      </c>
      <c r="N279" s="21">
        <f>IF(M279&lt;&gt;"Sim","",--(COUNTIFS($G$6:G279,G279,$M$6:M279,"Sim")=1))</f>
        <v/>
      </c>
      <c r="O279" s="18">
        <f>IF(G279="","",COUNTIFS($G$6:$G$505,G279,$M$6:$M$505,"Sim"))</f>
        <v/>
      </c>
      <c r="P279" s="21">
        <f>IF(AND(A279="",G279="",H279="",I279=""),"",IF(A279="","INFORME ENDEREÇO",IF(L279&lt;&gt;"OK",L279,IF(G279="","INFORME SKU",IF(I279="","INFORME QUANTIDADE",IF(NOT(ISNUMBER(I279)),"QUANTIDADE INVÁLIDA",IF(OR(I279&lt;=0,I279&lt;&gt;INT(I279)),"QUANTIDADE INVÁLIDA",IF(COUNTIFS($A$6:$A$505,A279,$G$6:$G$505,G279)&gt;1,"SKU/ENDEREÇO REPETIDO",IF(O279&gt;1,"SKU ESPALHADO","OK")))))))))</f>
        <v/>
      </c>
    </row>
    <row r="280">
      <c r="A280" s="20" t="n"/>
      <c r="B280" s="21">
        <f>IFERROR(IF(OR(A280="",L280&lt;&gt;"OK"),"",INDEX('Mapa de Endereços'!$A$6:$A$205,MATCH(A280,'Mapa de Endereços'!$F$6:$F$205,0))),"")</f>
        <v/>
      </c>
      <c r="C280" s="19">
        <f>IFERROR(IF(OR(A280="",L280&lt;&gt;"OK"),"",INDEX('Mapa de Endereços'!$B$6:$B$205,MATCH(A280,'Mapa de Endereços'!$F$6:$F$205,0))),"")</f>
        <v/>
      </c>
      <c r="D280" s="19">
        <f>IFERROR(IF(OR(A280="",L280&lt;&gt;"OK"),"",INDEX('Mapa de Endereços'!$C$6:$C$205,MATCH(A280,'Mapa de Endereços'!$F$6:$F$205,0))),"")</f>
        <v/>
      </c>
      <c r="E280" s="19">
        <f>IFERROR(IF(OR(A280="",L280&lt;&gt;"OK"),"",INDEX('Mapa de Endereços'!$D$6:$D$205,MATCH(A280,'Mapa de Endereços'!$F$6:$F$205,0))),"")</f>
        <v/>
      </c>
      <c r="F280" s="19">
        <f>IFERROR(IF(OR(A280="",L280&lt;&gt;"OK"),"",INDEX('Mapa de Endereços'!$E$6:$E$205,MATCH(A280,'Mapa de Endereços'!$F$6:$F$205,0))),"")</f>
        <v/>
      </c>
      <c r="G280" s="20" t="n"/>
      <c r="H280" s="20" t="n"/>
      <c r="I280" s="22" t="n"/>
      <c r="J280" s="21">
        <f>IF(OR(A280="",G280=""),"",A280&amp;"|"&amp;G280)</f>
        <v/>
      </c>
      <c r="K280" s="19" t="n"/>
      <c r="L280" s="21">
        <f>IFERROR(IF(A280="","",IF(COUNTIF('Mapa de Endereços'!$F$6:$F$205,A280)=0,"NÃO CADASTRADO",IF(COUNTIF('Mapa de Endereços'!$F$6:$F$205,A280)&gt;1,"ENDEREÇO DUPLICADO",IF(INDEX('Mapa de Endereços'!$G$6:$G$205,MATCH(A280,'Mapa de Endereços'!$F$6:$F$205,0))="Sim","OK",IF(INDEX('Mapa de Endereços'!$G$6:$G$205,MATCH(A280,'Mapa de Endereços'!$F$6:$F$205,0))="Não","INATIVO","ATIVO INVÁLIDO"))))),"NÃO CADASTRADO")</f>
        <v/>
      </c>
      <c r="M280" s="21">
        <f>IF(AND(A280="",G280="",H280="",I280=""),"",IF(OR(L280&lt;&gt;"OK",G280="",NOT(ISNUMBER(I280))),"Não",IF(AND(I280&gt;0,I280=INT(I280),COUNTIFS($A$6:$A$505,A280,$G$6:$G$505,G280)=1),"Sim","Não")))</f>
        <v/>
      </c>
      <c r="N280" s="21">
        <f>IF(M280&lt;&gt;"Sim","",--(COUNTIFS($G$6:G280,G280,$M$6:M280,"Sim")=1))</f>
        <v/>
      </c>
      <c r="O280" s="18">
        <f>IF(G280="","",COUNTIFS($G$6:$G$505,G280,$M$6:$M$505,"Sim"))</f>
        <v/>
      </c>
      <c r="P280" s="21">
        <f>IF(AND(A280="",G280="",H280="",I280=""),"",IF(A280="","INFORME ENDEREÇO",IF(L280&lt;&gt;"OK",L280,IF(G280="","INFORME SKU",IF(I280="","INFORME QUANTIDADE",IF(NOT(ISNUMBER(I280)),"QUANTIDADE INVÁLIDA",IF(OR(I280&lt;=0,I280&lt;&gt;INT(I280)),"QUANTIDADE INVÁLIDA",IF(COUNTIFS($A$6:$A$505,A280,$G$6:$G$505,G280)&gt;1,"SKU/ENDEREÇO REPETIDO",IF(O280&gt;1,"SKU ESPALHADO","OK")))))))))</f>
        <v/>
      </c>
    </row>
    <row r="281">
      <c r="A281" s="20" t="n"/>
      <c r="B281" s="21">
        <f>IFERROR(IF(OR(A281="",L281&lt;&gt;"OK"),"",INDEX('Mapa de Endereços'!$A$6:$A$205,MATCH(A281,'Mapa de Endereços'!$F$6:$F$205,0))),"")</f>
        <v/>
      </c>
      <c r="C281" s="19">
        <f>IFERROR(IF(OR(A281="",L281&lt;&gt;"OK"),"",INDEX('Mapa de Endereços'!$B$6:$B$205,MATCH(A281,'Mapa de Endereços'!$F$6:$F$205,0))),"")</f>
        <v/>
      </c>
      <c r="D281" s="19">
        <f>IFERROR(IF(OR(A281="",L281&lt;&gt;"OK"),"",INDEX('Mapa de Endereços'!$C$6:$C$205,MATCH(A281,'Mapa de Endereços'!$F$6:$F$205,0))),"")</f>
        <v/>
      </c>
      <c r="E281" s="19">
        <f>IFERROR(IF(OR(A281="",L281&lt;&gt;"OK"),"",INDEX('Mapa de Endereços'!$D$6:$D$205,MATCH(A281,'Mapa de Endereços'!$F$6:$F$205,0))),"")</f>
        <v/>
      </c>
      <c r="F281" s="19">
        <f>IFERROR(IF(OR(A281="",L281&lt;&gt;"OK"),"",INDEX('Mapa de Endereços'!$E$6:$E$205,MATCH(A281,'Mapa de Endereços'!$F$6:$F$205,0))),"")</f>
        <v/>
      </c>
      <c r="G281" s="20" t="n"/>
      <c r="H281" s="20" t="n"/>
      <c r="I281" s="22" t="n"/>
      <c r="J281" s="21">
        <f>IF(OR(A281="",G281=""),"",A281&amp;"|"&amp;G281)</f>
        <v/>
      </c>
      <c r="K281" s="19" t="n"/>
      <c r="L281" s="21">
        <f>IFERROR(IF(A281="","",IF(COUNTIF('Mapa de Endereços'!$F$6:$F$205,A281)=0,"NÃO CADASTRADO",IF(COUNTIF('Mapa de Endereços'!$F$6:$F$205,A281)&gt;1,"ENDEREÇO DUPLICADO",IF(INDEX('Mapa de Endereços'!$G$6:$G$205,MATCH(A281,'Mapa de Endereços'!$F$6:$F$205,0))="Sim","OK",IF(INDEX('Mapa de Endereços'!$G$6:$G$205,MATCH(A281,'Mapa de Endereços'!$F$6:$F$205,0))="Não","INATIVO","ATIVO INVÁLIDO"))))),"NÃO CADASTRADO")</f>
        <v/>
      </c>
      <c r="M281" s="21">
        <f>IF(AND(A281="",G281="",H281="",I281=""),"",IF(OR(L281&lt;&gt;"OK",G281="",NOT(ISNUMBER(I281))),"Não",IF(AND(I281&gt;0,I281=INT(I281),COUNTIFS($A$6:$A$505,A281,$G$6:$G$505,G281)=1),"Sim","Não")))</f>
        <v/>
      </c>
      <c r="N281" s="21">
        <f>IF(M281&lt;&gt;"Sim","",--(COUNTIFS($G$6:G281,G281,$M$6:M281,"Sim")=1))</f>
        <v/>
      </c>
      <c r="O281" s="18">
        <f>IF(G281="","",COUNTIFS($G$6:$G$505,G281,$M$6:$M$505,"Sim"))</f>
        <v/>
      </c>
      <c r="P281" s="21">
        <f>IF(AND(A281="",G281="",H281="",I281=""),"",IF(A281="","INFORME ENDEREÇO",IF(L281&lt;&gt;"OK",L281,IF(G281="","INFORME SKU",IF(I281="","INFORME QUANTIDADE",IF(NOT(ISNUMBER(I281)),"QUANTIDADE INVÁLIDA",IF(OR(I281&lt;=0,I281&lt;&gt;INT(I281)),"QUANTIDADE INVÁLIDA",IF(COUNTIFS($A$6:$A$505,A281,$G$6:$G$505,G281)&gt;1,"SKU/ENDEREÇO REPETIDO",IF(O281&gt;1,"SKU ESPALHADO","OK")))))))))</f>
        <v/>
      </c>
    </row>
    <row r="282">
      <c r="A282" s="20" t="n"/>
      <c r="B282" s="21">
        <f>IFERROR(IF(OR(A282="",L282&lt;&gt;"OK"),"",INDEX('Mapa de Endereços'!$A$6:$A$205,MATCH(A282,'Mapa de Endereços'!$F$6:$F$205,0))),"")</f>
        <v/>
      </c>
      <c r="C282" s="19">
        <f>IFERROR(IF(OR(A282="",L282&lt;&gt;"OK"),"",INDEX('Mapa de Endereços'!$B$6:$B$205,MATCH(A282,'Mapa de Endereços'!$F$6:$F$205,0))),"")</f>
        <v/>
      </c>
      <c r="D282" s="19">
        <f>IFERROR(IF(OR(A282="",L282&lt;&gt;"OK"),"",INDEX('Mapa de Endereços'!$C$6:$C$205,MATCH(A282,'Mapa de Endereços'!$F$6:$F$205,0))),"")</f>
        <v/>
      </c>
      <c r="E282" s="19">
        <f>IFERROR(IF(OR(A282="",L282&lt;&gt;"OK"),"",INDEX('Mapa de Endereços'!$D$6:$D$205,MATCH(A282,'Mapa de Endereços'!$F$6:$F$205,0))),"")</f>
        <v/>
      </c>
      <c r="F282" s="19">
        <f>IFERROR(IF(OR(A282="",L282&lt;&gt;"OK"),"",INDEX('Mapa de Endereços'!$E$6:$E$205,MATCH(A282,'Mapa de Endereços'!$F$6:$F$205,0))),"")</f>
        <v/>
      </c>
      <c r="G282" s="20" t="n"/>
      <c r="H282" s="20" t="n"/>
      <c r="I282" s="22" t="n"/>
      <c r="J282" s="21">
        <f>IF(OR(A282="",G282=""),"",A282&amp;"|"&amp;G282)</f>
        <v/>
      </c>
      <c r="K282" s="19" t="n"/>
      <c r="L282" s="21">
        <f>IFERROR(IF(A282="","",IF(COUNTIF('Mapa de Endereços'!$F$6:$F$205,A282)=0,"NÃO CADASTRADO",IF(COUNTIF('Mapa de Endereços'!$F$6:$F$205,A282)&gt;1,"ENDEREÇO DUPLICADO",IF(INDEX('Mapa de Endereços'!$G$6:$G$205,MATCH(A282,'Mapa de Endereços'!$F$6:$F$205,0))="Sim","OK",IF(INDEX('Mapa de Endereços'!$G$6:$G$205,MATCH(A282,'Mapa de Endereços'!$F$6:$F$205,0))="Não","INATIVO","ATIVO INVÁLIDO"))))),"NÃO CADASTRADO")</f>
        <v/>
      </c>
      <c r="M282" s="21">
        <f>IF(AND(A282="",G282="",H282="",I282=""),"",IF(OR(L282&lt;&gt;"OK",G282="",NOT(ISNUMBER(I282))),"Não",IF(AND(I282&gt;0,I282=INT(I282),COUNTIFS($A$6:$A$505,A282,$G$6:$G$505,G282)=1),"Sim","Não")))</f>
        <v/>
      </c>
      <c r="N282" s="21">
        <f>IF(M282&lt;&gt;"Sim","",--(COUNTIFS($G$6:G282,G282,$M$6:M282,"Sim")=1))</f>
        <v/>
      </c>
      <c r="O282" s="18">
        <f>IF(G282="","",COUNTIFS($G$6:$G$505,G282,$M$6:$M$505,"Sim"))</f>
        <v/>
      </c>
      <c r="P282" s="21">
        <f>IF(AND(A282="",G282="",H282="",I282=""),"",IF(A282="","INFORME ENDEREÇO",IF(L282&lt;&gt;"OK",L282,IF(G282="","INFORME SKU",IF(I282="","INFORME QUANTIDADE",IF(NOT(ISNUMBER(I282)),"QUANTIDADE INVÁLIDA",IF(OR(I282&lt;=0,I282&lt;&gt;INT(I282)),"QUANTIDADE INVÁLIDA",IF(COUNTIFS($A$6:$A$505,A282,$G$6:$G$505,G282)&gt;1,"SKU/ENDEREÇO REPETIDO",IF(O282&gt;1,"SKU ESPALHADO","OK")))))))))</f>
        <v/>
      </c>
    </row>
    <row r="283">
      <c r="A283" s="20" t="n"/>
      <c r="B283" s="21">
        <f>IFERROR(IF(OR(A283="",L283&lt;&gt;"OK"),"",INDEX('Mapa de Endereços'!$A$6:$A$205,MATCH(A283,'Mapa de Endereços'!$F$6:$F$205,0))),"")</f>
        <v/>
      </c>
      <c r="C283" s="19">
        <f>IFERROR(IF(OR(A283="",L283&lt;&gt;"OK"),"",INDEX('Mapa de Endereços'!$B$6:$B$205,MATCH(A283,'Mapa de Endereços'!$F$6:$F$205,0))),"")</f>
        <v/>
      </c>
      <c r="D283" s="19">
        <f>IFERROR(IF(OR(A283="",L283&lt;&gt;"OK"),"",INDEX('Mapa de Endereços'!$C$6:$C$205,MATCH(A283,'Mapa de Endereços'!$F$6:$F$205,0))),"")</f>
        <v/>
      </c>
      <c r="E283" s="19">
        <f>IFERROR(IF(OR(A283="",L283&lt;&gt;"OK"),"",INDEX('Mapa de Endereços'!$D$6:$D$205,MATCH(A283,'Mapa de Endereços'!$F$6:$F$205,0))),"")</f>
        <v/>
      </c>
      <c r="F283" s="19">
        <f>IFERROR(IF(OR(A283="",L283&lt;&gt;"OK"),"",INDEX('Mapa de Endereços'!$E$6:$E$205,MATCH(A283,'Mapa de Endereços'!$F$6:$F$205,0))),"")</f>
        <v/>
      </c>
      <c r="G283" s="20" t="n"/>
      <c r="H283" s="20" t="n"/>
      <c r="I283" s="22" t="n"/>
      <c r="J283" s="21">
        <f>IF(OR(A283="",G283=""),"",A283&amp;"|"&amp;G283)</f>
        <v/>
      </c>
      <c r="K283" s="19" t="n"/>
      <c r="L283" s="21">
        <f>IFERROR(IF(A283="","",IF(COUNTIF('Mapa de Endereços'!$F$6:$F$205,A283)=0,"NÃO CADASTRADO",IF(COUNTIF('Mapa de Endereços'!$F$6:$F$205,A283)&gt;1,"ENDEREÇO DUPLICADO",IF(INDEX('Mapa de Endereços'!$G$6:$G$205,MATCH(A283,'Mapa de Endereços'!$F$6:$F$205,0))="Sim","OK",IF(INDEX('Mapa de Endereços'!$G$6:$G$205,MATCH(A283,'Mapa de Endereços'!$F$6:$F$205,0))="Não","INATIVO","ATIVO INVÁLIDO"))))),"NÃO CADASTRADO")</f>
        <v/>
      </c>
      <c r="M283" s="21">
        <f>IF(AND(A283="",G283="",H283="",I283=""),"",IF(OR(L283&lt;&gt;"OK",G283="",NOT(ISNUMBER(I283))),"Não",IF(AND(I283&gt;0,I283=INT(I283),COUNTIFS($A$6:$A$505,A283,$G$6:$G$505,G283)=1),"Sim","Não")))</f>
        <v/>
      </c>
      <c r="N283" s="21">
        <f>IF(M283&lt;&gt;"Sim","",--(COUNTIFS($G$6:G283,G283,$M$6:M283,"Sim")=1))</f>
        <v/>
      </c>
      <c r="O283" s="18">
        <f>IF(G283="","",COUNTIFS($G$6:$G$505,G283,$M$6:$M$505,"Sim"))</f>
        <v/>
      </c>
      <c r="P283" s="21">
        <f>IF(AND(A283="",G283="",H283="",I283=""),"",IF(A283="","INFORME ENDEREÇO",IF(L283&lt;&gt;"OK",L283,IF(G283="","INFORME SKU",IF(I283="","INFORME QUANTIDADE",IF(NOT(ISNUMBER(I283)),"QUANTIDADE INVÁLIDA",IF(OR(I283&lt;=0,I283&lt;&gt;INT(I283)),"QUANTIDADE INVÁLIDA",IF(COUNTIFS($A$6:$A$505,A283,$G$6:$G$505,G283)&gt;1,"SKU/ENDEREÇO REPETIDO",IF(O283&gt;1,"SKU ESPALHADO","OK")))))))))</f>
        <v/>
      </c>
    </row>
    <row r="284">
      <c r="A284" s="20" t="n"/>
      <c r="B284" s="21">
        <f>IFERROR(IF(OR(A284="",L284&lt;&gt;"OK"),"",INDEX('Mapa de Endereços'!$A$6:$A$205,MATCH(A284,'Mapa de Endereços'!$F$6:$F$205,0))),"")</f>
        <v/>
      </c>
      <c r="C284" s="19">
        <f>IFERROR(IF(OR(A284="",L284&lt;&gt;"OK"),"",INDEX('Mapa de Endereços'!$B$6:$B$205,MATCH(A284,'Mapa de Endereços'!$F$6:$F$205,0))),"")</f>
        <v/>
      </c>
      <c r="D284" s="19">
        <f>IFERROR(IF(OR(A284="",L284&lt;&gt;"OK"),"",INDEX('Mapa de Endereços'!$C$6:$C$205,MATCH(A284,'Mapa de Endereços'!$F$6:$F$205,0))),"")</f>
        <v/>
      </c>
      <c r="E284" s="19">
        <f>IFERROR(IF(OR(A284="",L284&lt;&gt;"OK"),"",INDEX('Mapa de Endereços'!$D$6:$D$205,MATCH(A284,'Mapa de Endereços'!$F$6:$F$205,0))),"")</f>
        <v/>
      </c>
      <c r="F284" s="19">
        <f>IFERROR(IF(OR(A284="",L284&lt;&gt;"OK"),"",INDEX('Mapa de Endereços'!$E$6:$E$205,MATCH(A284,'Mapa de Endereços'!$F$6:$F$205,0))),"")</f>
        <v/>
      </c>
      <c r="G284" s="20" t="n"/>
      <c r="H284" s="20" t="n"/>
      <c r="I284" s="22" t="n"/>
      <c r="J284" s="21">
        <f>IF(OR(A284="",G284=""),"",A284&amp;"|"&amp;G284)</f>
        <v/>
      </c>
      <c r="K284" s="19" t="n"/>
      <c r="L284" s="21">
        <f>IFERROR(IF(A284="","",IF(COUNTIF('Mapa de Endereços'!$F$6:$F$205,A284)=0,"NÃO CADASTRADO",IF(COUNTIF('Mapa de Endereços'!$F$6:$F$205,A284)&gt;1,"ENDEREÇO DUPLICADO",IF(INDEX('Mapa de Endereços'!$G$6:$G$205,MATCH(A284,'Mapa de Endereços'!$F$6:$F$205,0))="Sim","OK",IF(INDEX('Mapa de Endereços'!$G$6:$G$205,MATCH(A284,'Mapa de Endereços'!$F$6:$F$205,0))="Não","INATIVO","ATIVO INVÁLIDO"))))),"NÃO CADASTRADO")</f>
        <v/>
      </c>
      <c r="M284" s="21">
        <f>IF(AND(A284="",G284="",H284="",I284=""),"",IF(OR(L284&lt;&gt;"OK",G284="",NOT(ISNUMBER(I284))),"Não",IF(AND(I284&gt;0,I284=INT(I284),COUNTIFS($A$6:$A$505,A284,$G$6:$G$505,G284)=1),"Sim","Não")))</f>
        <v/>
      </c>
      <c r="N284" s="21">
        <f>IF(M284&lt;&gt;"Sim","",--(COUNTIFS($G$6:G284,G284,$M$6:M284,"Sim")=1))</f>
        <v/>
      </c>
      <c r="O284" s="18">
        <f>IF(G284="","",COUNTIFS($G$6:$G$505,G284,$M$6:$M$505,"Sim"))</f>
        <v/>
      </c>
      <c r="P284" s="21">
        <f>IF(AND(A284="",G284="",H284="",I284=""),"",IF(A284="","INFORME ENDEREÇO",IF(L284&lt;&gt;"OK",L284,IF(G284="","INFORME SKU",IF(I284="","INFORME QUANTIDADE",IF(NOT(ISNUMBER(I284)),"QUANTIDADE INVÁLIDA",IF(OR(I284&lt;=0,I284&lt;&gt;INT(I284)),"QUANTIDADE INVÁLIDA",IF(COUNTIFS($A$6:$A$505,A284,$G$6:$G$505,G284)&gt;1,"SKU/ENDEREÇO REPETIDO",IF(O284&gt;1,"SKU ESPALHADO","OK")))))))))</f>
        <v/>
      </c>
    </row>
    <row r="285">
      <c r="A285" s="20" t="n"/>
      <c r="B285" s="21">
        <f>IFERROR(IF(OR(A285="",L285&lt;&gt;"OK"),"",INDEX('Mapa de Endereços'!$A$6:$A$205,MATCH(A285,'Mapa de Endereços'!$F$6:$F$205,0))),"")</f>
        <v/>
      </c>
      <c r="C285" s="19">
        <f>IFERROR(IF(OR(A285="",L285&lt;&gt;"OK"),"",INDEX('Mapa de Endereços'!$B$6:$B$205,MATCH(A285,'Mapa de Endereços'!$F$6:$F$205,0))),"")</f>
        <v/>
      </c>
      <c r="D285" s="19">
        <f>IFERROR(IF(OR(A285="",L285&lt;&gt;"OK"),"",INDEX('Mapa de Endereços'!$C$6:$C$205,MATCH(A285,'Mapa de Endereços'!$F$6:$F$205,0))),"")</f>
        <v/>
      </c>
      <c r="E285" s="19">
        <f>IFERROR(IF(OR(A285="",L285&lt;&gt;"OK"),"",INDEX('Mapa de Endereços'!$D$6:$D$205,MATCH(A285,'Mapa de Endereços'!$F$6:$F$205,0))),"")</f>
        <v/>
      </c>
      <c r="F285" s="19">
        <f>IFERROR(IF(OR(A285="",L285&lt;&gt;"OK"),"",INDEX('Mapa de Endereços'!$E$6:$E$205,MATCH(A285,'Mapa de Endereços'!$F$6:$F$205,0))),"")</f>
        <v/>
      </c>
      <c r="G285" s="20" t="n"/>
      <c r="H285" s="20" t="n"/>
      <c r="I285" s="22" t="n"/>
      <c r="J285" s="21">
        <f>IF(OR(A285="",G285=""),"",A285&amp;"|"&amp;G285)</f>
        <v/>
      </c>
      <c r="K285" s="19" t="n"/>
      <c r="L285" s="21">
        <f>IFERROR(IF(A285="","",IF(COUNTIF('Mapa de Endereços'!$F$6:$F$205,A285)=0,"NÃO CADASTRADO",IF(COUNTIF('Mapa de Endereços'!$F$6:$F$205,A285)&gt;1,"ENDEREÇO DUPLICADO",IF(INDEX('Mapa de Endereços'!$G$6:$G$205,MATCH(A285,'Mapa de Endereços'!$F$6:$F$205,0))="Sim","OK",IF(INDEX('Mapa de Endereços'!$G$6:$G$205,MATCH(A285,'Mapa de Endereços'!$F$6:$F$205,0))="Não","INATIVO","ATIVO INVÁLIDO"))))),"NÃO CADASTRADO")</f>
        <v/>
      </c>
      <c r="M285" s="21">
        <f>IF(AND(A285="",G285="",H285="",I285=""),"",IF(OR(L285&lt;&gt;"OK",G285="",NOT(ISNUMBER(I285))),"Não",IF(AND(I285&gt;0,I285=INT(I285),COUNTIFS($A$6:$A$505,A285,$G$6:$G$505,G285)=1),"Sim","Não")))</f>
        <v/>
      </c>
      <c r="N285" s="21">
        <f>IF(M285&lt;&gt;"Sim","",--(COUNTIFS($G$6:G285,G285,$M$6:M285,"Sim")=1))</f>
        <v/>
      </c>
      <c r="O285" s="18">
        <f>IF(G285="","",COUNTIFS($G$6:$G$505,G285,$M$6:$M$505,"Sim"))</f>
        <v/>
      </c>
      <c r="P285" s="21">
        <f>IF(AND(A285="",G285="",H285="",I285=""),"",IF(A285="","INFORME ENDEREÇO",IF(L285&lt;&gt;"OK",L285,IF(G285="","INFORME SKU",IF(I285="","INFORME QUANTIDADE",IF(NOT(ISNUMBER(I285)),"QUANTIDADE INVÁLIDA",IF(OR(I285&lt;=0,I285&lt;&gt;INT(I285)),"QUANTIDADE INVÁLIDA",IF(COUNTIFS($A$6:$A$505,A285,$G$6:$G$505,G285)&gt;1,"SKU/ENDEREÇO REPETIDO",IF(O285&gt;1,"SKU ESPALHADO","OK")))))))))</f>
        <v/>
      </c>
    </row>
    <row r="286">
      <c r="A286" s="20" t="n"/>
      <c r="B286" s="21">
        <f>IFERROR(IF(OR(A286="",L286&lt;&gt;"OK"),"",INDEX('Mapa de Endereços'!$A$6:$A$205,MATCH(A286,'Mapa de Endereços'!$F$6:$F$205,0))),"")</f>
        <v/>
      </c>
      <c r="C286" s="19">
        <f>IFERROR(IF(OR(A286="",L286&lt;&gt;"OK"),"",INDEX('Mapa de Endereços'!$B$6:$B$205,MATCH(A286,'Mapa de Endereços'!$F$6:$F$205,0))),"")</f>
        <v/>
      </c>
      <c r="D286" s="19">
        <f>IFERROR(IF(OR(A286="",L286&lt;&gt;"OK"),"",INDEX('Mapa de Endereços'!$C$6:$C$205,MATCH(A286,'Mapa de Endereços'!$F$6:$F$205,0))),"")</f>
        <v/>
      </c>
      <c r="E286" s="19">
        <f>IFERROR(IF(OR(A286="",L286&lt;&gt;"OK"),"",INDEX('Mapa de Endereços'!$D$6:$D$205,MATCH(A286,'Mapa de Endereços'!$F$6:$F$205,0))),"")</f>
        <v/>
      </c>
      <c r="F286" s="19">
        <f>IFERROR(IF(OR(A286="",L286&lt;&gt;"OK"),"",INDEX('Mapa de Endereços'!$E$6:$E$205,MATCH(A286,'Mapa de Endereços'!$F$6:$F$205,0))),"")</f>
        <v/>
      </c>
      <c r="G286" s="20" t="n"/>
      <c r="H286" s="20" t="n"/>
      <c r="I286" s="22" t="n"/>
      <c r="J286" s="21">
        <f>IF(OR(A286="",G286=""),"",A286&amp;"|"&amp;G286)</f>
        <v/>
      </c>
      <c r="K286" s="19" t="n"/>
      <c r="L286" s="21">
        <f>IFERROR(IF(A286="","",IF(COUNTIF('Mapa de Endereços'!$F$6:$F$205,A286)=0,"NÃO CADASTRADO",IF(COUNTIF('Mapa de Endereços'!$F$6:$F$205,A286)&gt;1,"ENDEREÇO DUPLICADO",IF(INDEX('Mapa de Endereços'!$G$6:$G$205,MATCH(A286,'Mapa de Endereços'!$F$6:$F$205,0))="Sim","OK",IF(INDEX('Mapa de Endereços'!$G$6:$G$205,MATCH(A286,'Mapa de Endereços'!$F$6:$F$205,0))="Não","INATIVO","ATIVO INVÁLIDO"))))),"NÃO CADASTRADO")</f>
        <v/>
      </c>
      <c r="M286" s="21">
        <f>IF(AND(A286="",G286="",H286="",I286=""),"",IF(OR(L286&lt;&gt;"OK",G286="",NOT(ISNUMBER(I286))),"Não",IF(AND(I286&gt;0,I286=INT(I286),COUNTIFS($A$6:$A$505,A286,$G$6:$G$505,G286)=1),"Sim","Não")))</f>
        <v/>
      </c>
      <c r="N286" s="21">
        <f>IF(M286&lt;&gt;"Sim","",--(COUNTIFS($G$6:G286,G286,$M$6:M286,"Sim")=1))</f>
        <v/>
      </c>
      <c r="O286" s="18">
        <f>IF(G286="","",COUNTIFS($G$6:$G$505,G286,$M$6:$M$505,"Sim"))</f>
        <v/>
      </c>
      <c r="P286" s="21">
        <f>IF(AND(A286="",G286="",H286="",I286=""),"",IF(A286="","INFORME ENDEREÇO",IF(L286&lt;&gt;"OK",L286,IF(G286="","INFORME SKU",IF(I286="","INFORME QUANTIDADE",IF(NOT(ISNUMBER(I286)),"QUANTIDADE INVÁLIDA",IF(OR(I286&lt;=0,I286&lt;&gt;INT(I286)),"QUANTIDADE INVÁLIDA",IF(COUNTIFS($A$6:$A$505,A286,$G$6:$G$505,G286)&gt;1,"SKU/ENDEREÇO REPETIDO",IF(O286&gt;1,"SKU ESPALHADO","OK")))))))))</f>
        <v/>
      </c>
    </row>
    <row r="287">
      <c r="A287" s="20" t="n"/>
      <c r="B287" s="21">
        <f>IFERROR(IF(OR(A287="",L287&lt;&gt;"OK"),"",INDEX('Mapa de Endereços'!$A$6:$A$205,MATCH(A287,'Mapa de Endereços'!$F$6:$F$205,0))),"")</f>
        <v/>
      </c>
      <c r="C287" s="19">
        <f>IFERROR(IF(OR(A287="",L287&lt;&gt;"OK"),"",INDEX('Mapa de Endereços'!$B$6:$B$205,MATCH(A287,'Mapa de Endereços'!$F$6:$F$205,0))),"")</f>
        <v/>
      </c>
      <c r="D287" s="19">
        <f>IFERROR(IF(OR(A287="",L287&lt;&gt;"OK"),"",INDEX('Mapa de Endereços'!$C$6:$C$205,MATCH(A287,'Mapa de Endereços'!$F$6:$F$205,0))),"")</f>
        <v/>
      </c>
      <c r="E287" s="19">
        <f>IFERROR(IF(OR(A287="",L287&lt;&gt;"OK"),"",INDEX('Mapa de Endereços'!$D$6:$D$205,MATCH(A287,'Mapa de Endereços'!$F$6:$F$205,0))),"")</f>
        <v/>
      </c>
      <c r="F287" s="19">
        <f>IFERROR(IF(OR(A287="",L287&lt;&gt;"OK"),"",INDEX('Mapa de Endereços'!$E$6:$E$205,MATCH(A287,'Mapa de Endereços'!$F$6:$F$205,0))),"")</f>
        <v/>
      </c>
      <c r="G287" s="20" t="n"/>
      <c r="H287" s="20" t="n"/>
      <c r="I287" s="22" t="n"/>
      <c r="J287" s="21">
        <f>IF(OR(A287="",G287=""),"",A287&amp;"|"&amp;G287)</f>
        <v/>
      </c>
      <c r="K287" s="19" t="n"/>
      <c r="L287" s="21">
        <f>IFERROR(IF(A287="","",IF(COUNTIF('Mapa de Endereços'!$F$6:$F$205,A287)=0,"NÃO CADASTRADO",IF(COUNTIF('Mapa de Endereços'!$F$6:$F$205,A287)&gt;1,"ENDEREÇO DUPLICADO",IF(INDEX('Mapa de Endereços'!$G$6:$G$205,MATCH(A287,'Mapa de Endereços'!$F$6:$F$205,0))="Sim","OK",IF(INDEX('Mapa de Endereços'!$G$6:$G$205,MATCH(A287,'Mapa de Endereços'!$F$6:$F$205,0))="Não","INATIVO","ATIVO INVÁLIDO"))))),"NÃO CADASTRADO")</f>
        <v/>
      </c>
      <c r="M287" s="21">
        <f>IF(AND(A287="",G287="",H287="",I287=""),"",IF(OR(L287&lt;&gt;"OK",G287="",NOT(ISNUMBER(I287))),"Não",IF(AND(I287&gt;0,I287=INT(I287),COUNTIFS($A$6:$A$505,A287,$G$6:$G$505,G287)=1),"Sim","Não")))</f>
        <v/>
      </c>
      <c r="N287" s="21">
        <f>IF(M287&lt;&gt;"Sim","",--(COUNTIFS($G$6:G287,G287,$M$6:M287,"Sim")=1))</f>
        <v/>
      </c>
      <c r="O287" s="18">
        <f>IF(G287="","",COUNTIFS($G$6:$G$505,G287,$M$6:$M$505,"Sim"))</f>
        <v/>
      </c>
      <c r="P287" s="21">
        <f>IF(AND(A287="",G287="",H287="",I287=""),"",IF(A287="","INFORME ENDEREÇO",IF(L287&lt;&gt;"OK",L287,IF(G287="","INFORME SKU",IF(I287="","INFORME QUANTIDADE",IF(NOT(ISNUMBER(I287)),"QUANTIDADE INVÁLIDA",IF(OR(I287&lt;=0,I287&lt;&gt;INT(I287)),"QUANTIDADE INVÁLIDA",IF(COUNTIFS($A$6:$A$505,A287,$G$6:$G$505,G287)&gt;1,"SKU/ENDEREÇO REPETIDO",IF(O287&gt;1,"SKU ESPALHADO","OK")))))))))</f>
        <v/>
      </c>
    </row>
    <row r="288">
      <c r="A288" s="20" t="n"/>
      <c r="B288" s="21">
        <f>IFERROR(IF(OR(A288="",L288&lt;&gt;"OK"),"",INDEX('Mapa de Endereços'!$A$6:$A$205,MATCH(A288,'Mapa de Endereços'!$F$6:$F$205,0))),"")</f>
        <v/>
      </c>
      <c r="C288" s="19">
        <f>IFERROR(IF(OR(A288="",L288&lt;&gt;"OK"),"",INDEX('Mapa de Endereços'!$B$6:$B$205,MATCH(A288,'Mapa de Endereços'!$F$6:$F$205,0))),"")</f>
        <v/>
      </c>
      <c r="D288" s="19">
        <f>IFERROR(IF(OR(A288="",L288&lt;&gt;"OK"),"",INDEX('Mapa de Endereços'!$C$6:$C$205,MATCH(A288,'Mapa de Endereços'!$F$6:$F$205,0))),"")</f>
        <v/>
      </c>
      <c r="E288" s="19">
        <f>IFERROR(IF(OR(A288="",L288&lt;&gt;"OK"),"",INDEX('Mapa de Endereços'!$D$6:$D$205,MATCH(A288,'Mapa de Endereços'!$F$6:$F$205,0))),"")</f>
        <v/>
      </c>
      <c r="F288" s="19">
        <f>IFERROR(IF(OR(A288="",L288&lt;&gt;"OK"),"",INDEX('Mapa de Endereços'!$E$6:$E$205,MATCH(A288,'Mapa de Endereços'!$F$6:$F$205,0))),"")</f>
        <v/>
      </c>
      <c r="G288" s="20" t="n"/>
      <c r="H288" s="20" t="n"/>
      <c r="I288" s="22" t="n"/>
      <c r="J288" s="21">
        <f>IF(OR(A288="",G288=""),"",A288&amp;"|"&amp;G288)</f>
        <v/>
      </c>
      <c r="K288" s="19" t="n"/>
      <c r="L288" s="21">
        <f>IFERROR(IF(A288="","",IF(COUNTIF('Mapa de Endereços'!$F$6:$F$205,A288)=0,"NÃO CADASTRADO",IF(COUNTIF('Mapa de Endereços'!$F$6:$F$205,A288)&gt;1,"ENDEREÇO DUPLICADO",IF(INDEX('Mapa de Endereços'!$G$6:$G$205,MATCH(A288,'Mapa de Endereços'!$F$6:$F$205,0))="Sim","OK",IF(INDEX('Mapa de Endereços'!$G$6:$G$205,MATCH(A288,'Mapa de Endereços'!$F$6:$F$205,0))="Não","INATIVO","ATIVO INVÁLIDO"))))),"NÃO CADASTRADO")</f>
        <v/>
      </c>
      <c r="M288" s="21">
        <f>IF(AND(A288="",G288="",H288="",I288=""),"",IF(OR(L288&lt;&gt;"OK",G288="",NOT(ISNUMBER(I288))),"Não",IF(AND(I288&gt;0,I288=INT(I288),COUNTIFS($A$6:$A$505,A288,$G$6:$G$505,G288)=1),"Sim","Não")))</f>
        <v/>
      </c>
      <c r="N288" s="21">
        <f>IF(M288&lt;&gt;"Sim","",--(COUNTIFS($G$6:G288,G288,$M$6:M288,"Sim")=1))</f>
        <v/>
      </c>
      <c r="O288" s="18">
        <f>IF(G288="","",COUNTIFS($G$6:$G$505,G288,$M$6:$M$505,"Sim"))</f>
        <v/>
      </c>
      <c r="P288" s="21">
        <f>IF(AND(A288="",G288="",H288="",I288=""),"",IF(A288="","INFORME ENDEREÇO",IF(L288&lt;&gt;"OK",L288,IF(G288="","INFORME SKU",IF(I288="","INFORME QUANTIDADE",IF(NOT(ISNUMBER(I288)),"QUANTIDADE INVÁLIDA",IF(OR(I288&lt;=0,I288&lt;&gt;INT(I288)),"QUANTIDADE INVÁLIDA",IF(COUNTIFS($A$6:$A$505,A288,$G$6:$G$505,G288)&gt;1,"SKU/ENDEREÇO REPETIDO",IF(O288&gt;1,"SKU ESPALHADO","OK")))))))))</f>
        <v/>
      </c>
    </row>
    <row r="289">
      <c r="A289" s="20" t="n"/>
      <c r="B289" s="21">
        <f>IFERROR(IF(OR(A289="",L289&lt;&gt;"OK"),"",INDEX('Mapa de Endereços'!$A$6:$A$205,MATCH(A289,'Mapa de Endereços'!$F$6:$F$205,0))),"")</f>
        <v/>
      </c>
      <c r="C289" s="19">
        <f>IFERROR(IF(OR(A289="",L289&lt;&gt;"OK"),"",INDEX('Mapa de Endereços'!$B$6:$B$205,MATCH(A289,'Mapa de Endereços'!$F$6:$F$205,0))),"")</f>
        <v/>
      </c>
      <c r="D289" s="19">
        <f>IFERROR(IF(OR(A289="",L289&lt;&gt;"OK"),"",INDEX('Mapa de Endereços'!$C$6:$C$205,MATCH(A289,'Mapa de Endereços'!$F$6:$F$205,0))),"")</f>
        <v/>
      </c>
      <c r="E289" s="19">
        <f>IFERROR(IF(OR(A289="",L289&lt;&gt;"OK"),"",INDEX('Mapa de Endereços'!$D$6:$D$205,MATCH(A289,'Mapa de Endereços'!$F$6:$F$205,0))),"")</f>
        <v/>
      </c>
      <c r="F289" s="19">
        <f>IFERROR(IF(OR(A289="",L289&lt;&gt;"OK"),"",INDEX('Mapa de Endereços'!$E$6:$E$205,MATCH(A289,'Mapa de Endereços'!$F$6:$F$205,0))),"")</f>
        <v/>
      </c>
      <c r="G289" s="20" t="n"/>
      <c r="H289" s="20" t="n"/>
      <c r="I289" s="22" t="n"/>
      <c r="J289" s="21">
        <f>IF(OR(A289="",G289=""),"",A289&amp;"|"&amp;G289)</f>
        <v/>
      </c>
      <c r="K289" s="19" t="n"/>
      <c r="L289" s="21">
        <f>IFERROR(IF(A289="","",IF(COUNTIF('Mapa de Endereços'!$F$6:$F$205,A289)=0,"NÃO CADASTRADO",IF(COUNTIF('Mapa de Endereços'!$F$6:$F$205,A289)&gt;1,"ENDEREÇO DUPLICADO",IF(INDEX('Mapa de Endereços'!$G$6:$G$205,MATCH(A289,'Mapa de Endereços'!$F$6:$F$205,0))="Sim","OK",IF(INDEX('Mapa de Endereços'!$G$6:$G$205,MATCH(A289,'Mapa de Endereços'!$F$6:$F$205,0))="Não","INATIVO","ATIVO INVÁLIDO"))))),"NÃO CADASTRADO")</f>
        <v/>
      </c>
      <c r="M289" s="21">
        <f>IF(AND(A289="",G289="",H289="",I289=""),"",IF(OR(L289&lt;&gt;"OK",G289="",NOT(ISNUMBER(I289))),"Não",IF(AND(I289&gt;0,I289=INT(I289),COUNTIFS($A$6:$A$505,A289,$G$6:$G$505,G289)=1),"Sim","Não")))</f>
        <v/>
      </c>
      <c r="N289" s="21">
        <f>IF(M289&lt;&gt;"Sim","",--(COUNTIFS($G$6:G289,G289,$M$6:M289,"Sim")=1))</f>
        <v/>
      </c>
      <c r="O289" s="18">
        <f>IF(G289="","",COUNTIFS($G$6:$G$505,G289,$M$6:$M$505,"Sim"))</f>
        <v/>
      </c>
      <c r="P289" s="21">
        <f>IF(AND(A289="",G289="",H289="",I289=""),"",IF(A289="","INFORME ENDEREÇO",IF(L289&lt;&gt;"OK",L289,IF(G289="","INFORME SKU",IF(I289="","INFORME QUANTIDADE",IF(NOT(ISNUMBER(I289)),"QUANTIDADE INVÁLIDA",IF(OR(I289&lt;=0,I289&lt;&gt;INT(I289)),"QUANTIDADE INVÁLIDA",IF(COUNTIFS($A$6:$A$505,A289,$G$6:$G$505,G289)&gt;1,"SKU/ENDEREÇO REPETIDO",IF(O289&gt;1,"SKU ESPALHADO","OK")))))))))</f>
        <v/>
      </c>
    </row>
    <row r="290">
      <c r="A290" s="20" t="n"/>
      <c r="B290" s="21">
        <f>IFERROR(IF(OR(A290="",L290&lt;&gt;"OK"),"",INDEX('Mapa de Endereços'!$A$6:$A$205,MATCH(A290,'Mapa de Endereços'!$F$6:$F$205,0))),"")</f>
        <v/>
      </c>
      <c r="C290" s="19">
        <f>IFERROR(IF(OR(A290="",L290&lt;&gt;"OK"),"",INDEX('Mapa de Endereços'!$B$6:$B$205,MATCH(A290,'Mapa de Endereços'!$F$6:$F$205,0))),"")</f>
        <v/>
      </c>
      <c r="D290" s="19">
        <f>IFERROR(IF(OR(A290="",L290&lt;&gt;"OK"),"",INDEX('Mapa de Endereços'!$C$6:$C$205,MATCH(A290,'Mapa de Endereços'!$F$6:$F$205,0))),"")</f>
        <v/>
      </c>
      <c r="E290" s="19">
        <f>IFERROR(IF(OR(A290="",L290&lt;&gt;"OK"),"",INDEX('Mapa de Endereços'!$D$6:$D$205,MATCH(A290,'Mapa de Endereços'!$F$6:$F$205,0))),"")</f>
        <v/>
      </c>
      <c r="F290" s="19">
        <f>IFERROR(IF(OR(A290="",L290&lt;&gt;"OK"),"",INDEX('Mapa de Endereços'!$E$6:$E$205,MATCH(A290,'Mapa de Endereços'!$F$6:$F$205,0))),"")</f>
        <v/>
      </c>
      <c r="G290" s="20" t="n"/>
      <c r="H290" s="20" t="n"/>
      <c r="I290" s="22" t="n"/>
      <c r="J290" s="21">
        <f>IF(OR(A290="",G290=""),"",A290&amp;"|"&amp;G290)</f>
        <v/>
      </c>
      <c r="K290" s="19" t="n"/>
      <c r="L290" s="21">
        <f>IFERROR(IF(A290="","",IF(COUNTIF('Mapa de Endereços'!$F$6:$F$205,A290)=0,"NÃO CADASTRADO",IF(COUNTIF('Mapa de Endereços'!$F$6:$F$205,A290)&gt;1,"ENDEREÇO DUPLICADO",IF(INDEX('Mapa de Endereços'!$G$6:$G$205,MATCH(A290,'Mapa de Endereços'!$F$6:$F$205,0))="Sim","OK",IF(INDEX('Mapa de Endereços'!$G$6:$G$205,MATCH(A290,'Mapa de Endereços'!$F$6:$F$205,0))="Não","INATIVO","ATIVO INVÁLIDO"))))),"NÃO CADASTRADO")</f>
        <v/>
      </c>
      <c r="M290" s="21">
        <f>IF(AND(A290="",G290="",H290="",I290=""),"",IF(OR(L290&lt;&gt;"OK",G290="",NOT(ISNUMBER(I290))),"Não",IF(AND(I290&gt;0,I290=INT(I290),COUNTIFS($A$6:$A$505,A290,$G$6:$G$505,G290)=1),"Sim","Não")))</f>
        <v/>
      </c>
      <c r="N290" s="21">
        <f>IF(M290&lt;&gt;"Sim","",--(COUNTIFS($G$6:G290,G290,$M$6:M290,"Sim")=1))</f>
        <v/>
      </c>
      <c r="O290" s="18">
        <f>IF(G290="","",COUNTIFS($G$6:$G$505,G290,$M$6:$M$505,"Sim"))</f>
        <v/>
      </c>
      <c r="P290" s="21">
        <f>IF(AND(A290="",G290="",H290="",I290=""),"",IF(A290="","INFORME ENDEREÇO",IF(L290&lt;&gt;"OK",L290,IF(G290="","INFORME SKU",IF(I290="","INFORME QUANTIDADE",IF(NOT(ISNUMBER(I290)),"QUANTIDADE INVÁLIDA",IF(OR(I290&lt;=0,I290&lt;&gt;INT(I290)),"QUANTIDADE INVÁLIDA",IF(COUNTIFS($A$6:$A$505,A290,$G$6:$G$505,G290)&gt;1,"SKU/ENDEREÇO REPETIDO",IF(O290&gt;1,"SKU ESPALHADO","OK")))))))))</f>
        <v/>
      </c>
    </row>
    <row r="291">
      <c r="A291" s="20" t="n"/>
      <c r="B291" s="21">
        <f>IFERROR(IF(OR(A291="",L291&lt;&gt;"OK"),"",INDEX('Mapa de Endereços'!$A$6:$A$205,MATCH(A291,'Mapa de Endereços'!$F$6:$F$205,0))),"")</f>
        <v/>
      </c>
      <c r="C291" s="19">
        <f>IFERROR(IF(OR(A291="",L291&lt;&gt;"OK"),"",INDEX('Mapa de Endereços'!$B$6:$B$205,MATCH(A291,'Mapa de Endereços'!$F$6:$F$205,0))),"")</f>
        <v/>
      </c>
      <c r="D291" s="19">
        <f>IFERROR(IF(OR(A291="",L291&lt;&gt;"OK"),"",INDEX('Mapa de Endereços'!$C$6:$C$205,MATCH(A291,'Mapa de Endereços'!$F$6:$F$205,0))),"")</f>
        <v/>
      </c>
      <c r="E291" s="19">
        <f>IFERROR(IF(OR(A291="",L291&lt;&gt;"OK"),"",INDEX('Mapa de Endereços'!$D$6:$D$205,MATCH(A291,'Mapa de Endereços'!$F$6:$F$205,0))),"")</f>
        <v/>
      </c>
      <c r="F291" s="19">
        <f>IFERROR(IF(OR(A291="",L291&lt;&gt;"OK"),"",INDEX('Mapa de Endereços'!$E$6:$E$205,MATCH(A291,'Mapa de Endereços'!$F$6:$F$205,0))),"")</f>
        <v/>
      </c>
      <c r="G291" s="20" t="n"/>
      <c r="H291" s="20" t="n"/>
      <c r="I291" s="22" t="n"/>
      <c r="J291" s="21">
        <f>IF(OR(A291="",G291=""),"",A291&amp;"|"&amp;G291)</f>
        <v/>
      </c>
      <c r="K291" s="19" t="n"/>
      <c r="L291" s="21">
        <f>IFERROR(IF(A291="","",IF(COUNTIF('Mapa de Endereços'!$F$6:$F$205,A291)=0,"NÃO CADASTRADO",IF(COUNTIF('Mapa de Endereços'!$F$6:$F$205,A291)&gt;1,"ENDEREÇO DUPLICADO",IF(INDEX('Mapa de Endereços'!$G$6:$G$205,MATCH(A291,'Mapa de Endereços'!$F$6:$F$205,0))="Sim","OK",IF(INDEX('Mapa de Endereços'!$G$6:$G$205,MATCH(A291,'Mapa de Endereços'!$F$6:$F$205,0))="Não","INATIVO","ATIVO INVÁLIDO"))))),"NÃO CADASTRADO")</f>
        <v/>
      </c>
      <c r="M291" s="21">
        <f>IF(AND(A291="",G291="",H291="",I291=""),"",IF(OR(L291&lt;&gt;"OK",G291="",NOT(ISNUMBER(I291))),"Não",IF(AND(I291&gt;0,I291=INT(I291),COUNTIFS($A$6:$A$505,A291,$G$6:$G$505,G291)=1),"Sim","Não")))</f>
        <v/>
      </c>
      <c r="N291" s="21">
        <f>IF(M291&lt;&gt;"Sim","",--(COUNTIFS($G$6:G291,G291,$M$6:M291,"Sim")=1))</f>
        <v/>
      </c>
      <c r="O291" s="18">
        <f>IF(G291="","",COUNTIFS($G$6:$G$505,G291,$M$6:$M$505,"Sim"))</f>
        <v/>
      </c>
      <c r="P291" s="21">
        <f>IF(AND(A291="",G291="",H291="",I291=""),"",IF(A291="","INFORME ENDEREÇO",IF(L291&lt;&gt;"OK",L291,IF(G291="","INFORME SKU",IF(I291="","INFORME QUANTIDADE",IF(NOT(ISNUMBER(I291)),"QUANTIDADE INVÁLIDA",IF(OR(I291&lt;=0,I291&lt;&gt;INT(I291)),"QUANTIDADE INVÁLIDA",IF(COUNTIFS($A$6:$A$505,A291,$G$6:$G$505,G291)&gt;1,"SKU/ENDEREÇO REPETIDO",IF(O291&gt;1,"SKU ESPALHADO","OK")))))))))</f>
        <v/>
      </c>
    </row>
    <row r="292">
      <c r="A292" s="20" t="n"/>
      <c r="B292" s="21">
        <f>IFERROR(IF(OR(A292="",L292&lt;&gt;"OK"),"",INDEX('Mapa de Endereços'!$A$6:$A$205,MATCH(A292,'Mapa de Endereços'!$F$6:$F$205,0))),"")</f>
        <v/>
      </c>
      <c r="C292" s="19">
        <f>IFERROR(IF(OR(A292="",L292&lt;&gt;"OK"),"",INDEX('Mapa de Endereços'!$B$6:$B$205,MATCH(A292,'Mapa de Endereços'!$F$6:$F$205,0))),"")</f>
        <v/>
      </c>
      <c r="D292" s="19">
        <f>IFERROR(IF(OR(A292="",L292&lt;&gt;"OK"),"",INDEX('Mapa de Endereços'!$C$6:$C$205,MATCH(A292,'Mapa de Endereços'!$F$6:$F$205,0))),"")</f>
        <v/>
      </c>
      <c r="E292" s="19">
        <f>IFERROR(IF(OR(A292="",L292&lt;&gt;"OK"),"",INDEX('Mapa de Endereços'!$D$6:$D$205,MATCH(A292,'Mapa de Endereços'!$F$6:$F$205,0))),"")</f>
        <v/>
      </c>
      <c r="F292" s="19">
        <f>IFERROR(IF(OR(A292="",L292&lt;&gt;"OK"),"",INDEX('Mapa de Endereços'!$E$6:$E$205,MATCH(A292,'Mapa de Endereços'!$F$6:$F$205,0))),"")</f>
        <v/>
      </c>
      <c r="G292" s="20" t="n"/>
      <c r="H292" s="20" t="n"/>
      <c r="I292" s="22" t="n"/>
      <c r="J292" s="21">
        <f>IF(OR(A292="",G292=""),"",A292&amp;"|"&amp;G292)</f>
        <v/>
      </c>
      <c r="K292" s="19" t="n"/>
      <c r="L292" s="21">
        <f>IFERROR(IF(A292="","",IF(COUNTIF('Mapa de Endereços'!$F$6:$F$205,A292)=0,"NÃO CADASTRADO",IF(COUNTIF('Mapa de Endereços'!$F$6:$F$205,A292)&gt;1,"ENDEREÇO DUPLICADO",IF(INDEX('Mapa de Endereços'!$G$6:$G$205,MATCH(A292,'Mapa de Endereços'!$F$6:$F$205,0))="Sim","OK",IF(INDEX('Mapa de Endereços'!$G$6:$G$205,MATCH(A292,'Mapa de Endereços'!$F$6:$F$205,0))="Não","INATIVO","ATIVO INVÁLIDO"))))),"NÃO CADASTRADO")</f>
        <v/>
      </c>
      <c r="M292" s="21">
        <f>IF(AND(A292="",G292="",H292="",I292=""),"",IF(OR(L292&lt;&gt;"OK",G292="",NOT(ISNUMBER(I292))),"Não",IF(AND(I292&gt;0,I292=INT(I292),COUNTIFS($A$6:$A$505,A292,$G$6:$G$505,G292)=1),"Sim","Não")))</f>
        <v/>
      </c>
      <c r="N292" s="21">
        <f>IF(M292&lt;&gt;"Sim","",--(COUNTIFS($G$6:G292,G292,$M$6:M292,"Sim")=1))</f>
        <v/>
      </c>
      <c r="O292" s="18">
        <f>IF(G292="","",COUNTIFS($G$6:$G$505,G292,$M$6:$M$505,"Sim"))</f>
        <v/>
      </c>
      <c r="P292" s="21">
        <f>IF(AND(A292="",G292="",H292="",I292=""),"",IF(A292="","INFORME ENDEREÇO",IF(L292&lt;&gt;"OK",L292,IF(G292="","INFORME SKU",IF(I292="","INFORME QUANTIDADE",IF(NOT(ISNUMBER(I292)),"QUANTIDADE INVÁLIDA",IF(OR(I292&lt;=0,I292&lt;&gt;INT(I292)),"QUANTIDADE INVÁLIDA",IF(COUNTIFS($A$6:$A$505,A292,$G$6:$G$505,G292)&gt;1,"SKU/ENDEREÇO REPETIDO",IF(O292&gt;1,"SKU ESPALHADO","OK")))))))))</f>
        <v/>
      </c>
    </row>
    <row r="293">
      <c r="A293" s="20" t="n"/>
      <c r="B293" s="21">
        <f>IFERROR(IF(OR(A293="",L293&lt;&gt;"OK"),"",INDEX('Mapa de Endereços'!$A$6:$A$205,MATCH(A293,'Mapa de Endereços'!$F$6:$F$205,0))),"")</f>
        <v/>
      </c>
      <c r="C293" s="19">
        <f>IFERROR(IF(OR(A293="",L293&lt;&gt;"OK"),"",INDEX('Mapa de Endereços'!$B$6:$B$205,MATCH(A293,'Mapa de Endereços'!$F$6:$F$205,0))),"")</f>
        <v/>
      </c>
      <c r="D293" s="19">
        <f>IFERROR(IF(OR(A293="",L293&lt;&gt;"OK"),"",INDEX('Mapa de Endereços'!$C$6:$C$205,MATCH(A293,'Mapa de Endereços'!$F$6:$F$205,0))),"")</f>
        <v/>
      </c>
      <c r="E293" s="19">
        <f>IFERROR(IF(OR(A293="",L293&lt;&gt;"OK"),"",INDEX('Mapa de Endereços'!$D$6:$D$205,MATCH(A293,'Mapa de Endereços'!$F$6:$F$205,0))),"")</f>
        <v/>
      </c>
      <c r="F293" s="19">
        <f>IFERROR(IF(OR(A293="",L293&lt;&gt;"OK"),"",INDEX('Mapa de Endereços'!$E$6:$E$205,MATCH(A293,'Mapa de Endereços'!$F$6:$F$205,0))),"")</f>
        <v/>
      </c>
      <c r="G293" s="20" t="n"/>
      <c r="H293" s="20" t="n"/>
      <c r="I293" s="22" t="n"/>
      <c r="J293" s="21">
        <f>IF(OR(A293="",G293=""),"",A293&amp;"|"&amp;G293)</f>
        <v/>
      </c>
      <c r="K293" s="19" t="n"/>
      <c r="L293" s="21">
        <f>IFERROR(IF(A293="","",IF(COUNTIF('Mapa de Endereços'!$F$6:$F$205,A293)=0,"NÃO CADASTRADO",IF(COUNTIF('Mapa de Endereços'!$F$6:$F$205,A293)&gt;1,"ENDEREÇO DUPLICADO",IF(INDEX('Mapa de Endereços'!$G$6:$G$205,MATCH(A293,'Mapa de Endereços'!$F$6:$F$205,0))="Sim","OK",IF(INDEX('Mapa de Endereços'!$G$6:$G$205,MATCH(A293,'Mapa de Endereços'!$F$6:$F$205,0))="Não","INATIVO","ATIVO INVÁLIDO"))))),"NÃO CADASTRADO")</f>
        <v/>
      </c>
      <c r="M293" s="21">
        <f>IF(AND(A293="",G293="",H293="",I293=""),"",IF(OR(L293&lt;&gt;"OK",G293="",NOT(ISNUMBER(I293))),"Não",IF(AND(I293&gt;0,I293=INT(I293),COUNTIFS($A$6:$A$505,A293,$G$6:$G$505,G293)=1),"Sim","Não")))</f>
        <v/>
      </c>
      <c r="N293" s="21">
        <f>IF(M293&lt;&gt;"Sim","",--(COUNTIFS($G$6:G293,G293,$M$6:M293,"Sim")=1))</f>
        <v/>
      </c>
      <c r="O293" s="18">
        <f>IF(G293="","",COUNTIFS($G$6:$G$505,G293,$M$6:$M$505,"Sim"))</f>
        <v/>
      </c>
      <c r="P293" s="21">
        <f>IF(AND(A293="",G293="",H293="",I293=""),"",IF(A293="","INFORME ENDEREÇO",IF(L293&lt;&gt;"OK",L293,IF(G293="","INFORME SKU",IF(I293="","INFORME QUANTIDADE",IF(NOT(ISNUMBER(I293)),"QUANTIDADE INVÁLIDA",IF(OR(I293&lt;=0,I293&lt;&gt;INT(I293)),"QUANTIDADE INVÁLIDA",IF(COUNTIFS($A$6:$A$505,A293,$G$6:$G$505,G293)&gt;1,"SKU/ENDEREÇO REPETIDO",IF(O293&gt;1,"SKU ESPALHADO","OK")))))))))</f>
        <v/>
      </c>
    </row>
    <row r="294">
      <c r="A294" s="20" t="n"/>
      <c r="B294" s="21">
        <f>IFERROR(IF(OR(A294="",L294&lt;&gt;"OK"),"",INDEX('Mapa de Endereços'!$A$6:$A$205,MATCH(A294,'Mapa de Endereços'!$F$6:$F$205,0))),"")</f>
        <v/>
      </c>
      <c r="C294" s="19">
        <f>IFERROR(IF(OR(A294="",L294&lt;&gt;"OK"),"",INDEX('Mapa de Endereços'!$B$6:$B$205,MATCH(A294,'Mapa de Endereços'!$F$6:$F$205,0))),"")</f>
        <v/>
      </c>
      <c r="D294" s="19">
        <f>IFERROR(IF(OR(A294="",L294&lt;&gt;"OK"),"",INDEX('Mapa de Endereços'!$C$6:$C$205,MATCH(A294,'Mapa de Endereços'!$F$6:$F$205,0))),"")</f>
        <v/>
      </c>
      <c r="E294" s="19">
        <f>IFERROR(IF(OR(A294="",L294&lt;&gt;"OK"),"",INDEX('Mapa de Endereços'!$D$6:$D$205,MATCH(A294,'Mapa de Endereços'!$F$6:$F$205,0))),"")</f>
        <v/>
      </c>
      <c r="F294" s="19">
        <f>IFERROR(IF(OR(A294="",L294&lt;&gt;"OK"),"",INDEX('Mapa de Endereços'!$E$6:$E$205,MATCH(A294,'Mapa de Endereços'!$F$6:$F$205,0))),"")</f>
        <v/>
      </c>
      <c r="G294" s="20" t="n"/>
      <c r="H294" s="20" t="n"/>
      <c r="I294" s="22" t="n"/>
      <c r="J294" s="21">
        <f>IF(OR(A294="",G294=""),"",A294&amp;"|"&amp;G294)</f>
        <v/>
      </c>
      <c r="K294" s="19" t="n"/>
      <c r="L294" s="21">
        <f>IFERROR(IF(A294="","",IF(COUNTIF('Mapa de Endereços'!$F$6:$F$205,A294)=0,"NÃO CADASTRADO",IF(COUNTIF('Mapa de Endereços'!$F$6:$F$205,A294)&gt;1,"ENDEREÇO DUPLICADO",IF(INDEX('Mapa de Endereços'!$G$6:$G$205,MATCH(A294,'Mapa de Endereços'!$F$6:$F$205,0))="Sim","OK",IF(INDEX('Mapa de Endereços'!$G$6:$G$205,MATCH(A294,'Mapa de Endereços'!$F$6:$F$205,0))="Não","INATIVO","ATIVO INVÁLIDO"))))),"NÃO CADASTRADO")</f>
        <v/>
      </c>
      <c r="M294" s="21">
        <f>IF(AND(A294="",G294="",H294="",I294=""),"",IF(OR(L294&lt;&gt;"OK",G294="",NOT(ISNUMBER(I294))),"Não",IF(AND(I294&gt;0,I294=INT(I294),COUNTIFS($A$6:$A$505,A294,$G$6:$G$505,G294)=1),"Sim","Não")))</f>
        <v/>
      </c>
      <c r="N294" s="21">
        <f>IF(M294&lt;&gt;"Sim","",--(COUNTIFS($G$6:G294,G294,$M$6:M294,"Sim")=1))</f>
        <v/>
      </c>
      <c r="O294" s="18">
        <f>IF(G294="","",COUNTIFS($G$6:$G$505,G294,$M$6:$M$505,"Sim"))</f>
        <v/>
      </c>
      <c r="P294" s="21">
        <f>IF(AND(A294="",G294="",H294="",I294=""),"",IF(A294="","INFORME ENDEREÇO",IF(L294&lt;&gt;"OK",L294,IF(G294="","INFORME SKU",IF(I294="","INFORME QUANTIDADE",IF(NOT(ISNUMBER(I294)),"QUANTIDADE INVÁLIDA",IF(OR(I294&lt;=0,I294&lt;&gt;INT(I294)),"QUANTIDADE INVÁLIDA",IF(COUNTIFS($A$6:$A$505,A294,$G$6:$G$505,G294)&gt;1,"SKU/ENDEREÇO REPETIDO",IF(O294&gt;1,"SKU ESPALHADO","OK")))))))))</f>
        <v/>
      </c>
    </row>
    <row r="295">
      <c r="A295" s="20" t="n"/>
      <c r="B295" s="21">
        <f>IFERROR(IF(OR(A295="",L295&lt;&gt;"OK"),"",INDEX('Mapa de Endereços'!$A$6:$A$205,MATCH(A295,'Mapa de Endereços'!$F$6:$F$205,0))),"")</f>
        <v/>
      </c>
      <c r="C295" s="19">
        <f>IFERROR(IF(OR(A295="",L295&lt;&gt;"OK"),"",INDEX('Mapa de Endereços'!$B$6:$B$205,MATCH(A295,'Mapa de Endereços'!$F$6:$F$205,0))),"")</f>
        <v/>
      </c>
      <c r="D295" s="19">
        <f>IFERROR(IF(OR(A295="",L295&lt;&gt;"OK"),"",INDEX('Mapa de Endereços'!$C$6:$C$205,MATCH(A295,'Mapa de Endereços'!$F$6:$F$205,0))),"")</f>
        <v/>
      </c>
      <c r="E295" s="19">
        <f>IFERROR(IF(OR(A295="",L295&lt;&gt;"OK"),"",INDEX('Mapa de Endereços'!$D$6:$D$205,MATCH(A295,'Mapa de Endereços'!$F$6:$F$205,0))),"")</f>
        <v/>
      </c>
      <c r="F295" s="19">
        <f>IFERROR(IF(OR(A295="",L295&lt;&gt;"OK"),"",INDEX('Mapa de Endereços'!$E$6:$E$205,MATCH(A295,'Mapa de Endereços'!$F$6:$F$205,0))),"")</f>
        <v/>
      </c>
      <c r="G295" s="20" t="n"/>
      <c r="H295" s="20" t="n"/>
      <c r="I295" s="22" t="n"/>
      <c r="J295" s="21">
        <f>IF(OR(A295="",G295=""),"",A295&amp;"|"&amp;G295)</f>
        <v/>
      </c>
      <c r="K295" s="19" t="n"/>
      <c r="L295" s="21">
        <f>IFERROR(IF(A295="","",IF(COUNTIF('Mapa de Endereços'!$F$6:$F$205,A295)=0,"NÃO CADASTRADO",IF(COUNTIF('Mapa de Endereços'!$F$6:$F$205,A295)&gt;1,"ENDEREÇO DUPLICADO",IF(INDEX('Mapa de Endereços'!$G$6:$G$205,MATCH(A295,'Mapa de Endereços'!$F$6:$F$205,0))="Sim","OK",IF(INDEX('Mapa de Endereços'!$G$6:$G$205,MATCH(A295,'Mapa de Endereços'!$F$6:$F$205,0))="Não","INATIVO","ATIVO INVÁLIDO"))))),"NÃO CADASTRADO")</f>
        <v/>
      </c>
      <c r="M295" s="21">
        <f>IF(AND(A295="",G295="",H295="",I295=""),"",IF(OR(L295&lt;&gt;"OK",G295="",NOT(ISNUMBER(I295))),"Não",IF(AND(I295&gt;0,I295=INT(I295),COUNTIFS($A$6:$A$505,A295,$G$6:$G$505,G295)=1),"Sim","Não")))</f>
        <v/>
      </c>
      <c r="N295" s="21">
        <f>IF(M295&lt;&gt;"Sim","",--(COUNTIFS($G$6:G295,G295,$M$6:M295,"Sim")=1))</f>
        <v/>
      </c>
      <c r="O295" s="18">
        <f>IF(G295="","",COUNTIFS($G$6:$G$505,G295,$M$6:$M$505,"Sim"))</f>
        <v/>
      </c>
      <c r="P295" s="21">
        <f>IF(AND(A295="",G295="",H295="",I295=""),"",IF(A295="","INFORME ENDEREÇO",IF(L295&lt;&gt;"OK",L295,IF(G295="","INFORME SKU",IF(I295="","INFORME QUANTIDADE",IF(NOT(ISNUMBER(I295)),"QUANTIDADE INVÁLIDA",IF(OR(I295&lt;=0,I295&lt;&gt;INT(I295)),"QUANTIDADE INVÁLIDA",IF(COUNTIFS($A$6:$A$505,A295,$G$6:$G$505,G295)&gt;1,"SKU/ENDEREÇO REPETIDO",IF(O295&gt;1,"SKU ESPALHADO","OK")))))))))</f>
        <v/>
      </c>
    </row>
    <row r="296">
      <c r="A296" s="20" t="n"/>
      <c r="B296" s="21">
        <f>IFERROR(IF(OR(A296="",L296&lt;&gt;"OK"),"",INDEX('Mapa de Endereços'!$A$6:$A$205,MATCH(A296,'Mapa de Endereços'!$F$6:$F$205,0))),"")</f>
        <v/>
      </c>
      <c r="C296" s="19">
        <f>IFERROR(IF(OR(A296="",L296&lt;&gt;"OK"),"",INDEX('Mapa de Endereços'!$B$6:$B$205,MATCH(A296,'Mapa de Endereços'!$F$6:$F$205,0))),"")</f>
        <v/>
      </c>
      <c r="D296" s="19">
        <f>IFERROR(IF(OR(A296="",L296&lt;&gt;"OK"),"",INDEX('Mapa de Endereços'!$C$6:$C$205,MATCH(A296,'Mapa de Endereços'!$F$6:$F$205,0))),"")</f>
        <v/>
      </c>
      <c r="E296" s="19">
        <f>IFERROR(IF(OR(A296="",L296&lt;&gt;"OK"),"",INDEX('Mapa de Endereços'!$D$6:$D$205,MATCH(A296,'Mapa de Endereços'!$F$6:$F$205,0))),"")</f>
        <v/>
      </c>
      <c r="F296" s="19">
        <f>IFERROR(IF(OR(A296="",L296&lt;&gt;"OK"),"",INDEX('Mapa de Endereços'!$E$6:$E$205,MATCH(A296,'Mapa de Endereços'!$F$6:$F$205,0))),"")</f>
        <v/>
      </c>
      <c r="G296" s="20" t="n"/>
      <c r="H296" s="20" t="n"/>
      <c r="I296" s="22" t="n"/>
      <c r="J296" s="21">
        <f>IF(OR(A296="",G296=""),"",A296&amp;"|"&amp;G296)</f>
        <v/>
      </c>
      <c r="K296" s="19" t="n"/>
      <c r="L296" s="21">
        <f>IFERROR(IF(A296="","",IF(COUNTIF('Mapa de Endereços'!$F$6:$F$205,A296)=0,"NÃO CADASTRADO",IF(COUNTIF('Mapa de Endereços'!$F$6:$F$205,A296)&gt;1,"ENDEREÇO DUPLICADO",IF(INDEX('Mapa de Endereços'!$G$6:$G$205,MATCH(A296,'Mapa de Endereços'!$F$6:$F$205,0))="Sim","OK",IF(INDEX('Mapa de Endereços'!$G$6:$G$205,MATCH(A296,'Mapa de Endereços'!$F$6:$F$205,0))="Não","INATIVO","ATIVO INVÁLIDO"))))),"NÃO CADASTRADO")</f>
        <v/>
      </c>
      <c r="M296" s="21">
        <f>IF(AND(A296="",G296="",H296="",I296=""),"",IF(OR(L296&lt;&gt;"OK",G296="",NOT(ISNUMBER(I296))),"Não",IF(AND(I296&gt;0,I296=INT(I296),COUNTIFS($A$6:$A$505,A296,$G$6:$G$505,G296)=1),"Sim","Não")))</f>
        <v/>
      </c>
      <c r="N296" s="21">
        <f>IF(M296&lt;&gt;"Sim","",--(COUNTIFS($G$6:G296,G296,$M$6:M296,"Sim")=1))</f>
        <v/>
      </c>
      <c r="O296" s="18">
        <f>IF(G296="","",COUNTIFS($G$6:$G$505,G296,$M$6:$M$505,"Sim"))</f>
        <v/>
      </c>
      <c r="P296" s="21">
        <f>IF(AND(A296="",G296="",H296="",I296=""),"",IF(A296="","INFORME ENDEREÇO",IF(L296&lt;&gt;"OK",L296,IF(G296="","INFORME SKU",IF(I296="","INFORME QUANTIDADE",IF(NOT(ISNUMBER(I296)),"QUANTIDADE INVÁLIDA",IF(OR(I296&lt;=0,I296&lt;&gt;INT(I296)),"QUANTIDADE INVÁLIDA",IF(COUNTIFS($A$6:$A$505,A296,$G$6:$G$505,G296)&gt;1,"SKU/ENDEREÇO REPETIDO",IF(O296&gt;1,"SKU ESPALHADO","OK")))))))))</f>
        <v/>
      </c>
    </row>
    <row r="297">
      <c r="A297" s="20" t="n"/>
      <c r="B297" s="21">
        <f>IFERROR(IF(OR(A297="",L297&lt;&gt;"OK"),"",INDEX('Mapa de Endereços'!$A$6:$A$205,MATCH(A297,'Mapa de Endereços'!$F$6:$F$205,0))),"")</f>
        <v/>
      </c>
      <c r="C297" s="19">
        <f>IFERROR(IF(OR(A297="",L297&lt;&gt;"OK"),"",INDEX('Mapa de Endereços'!$B$6:$B$205,MATCH(A297,'Mapa de Endereços'!$F$6:$F$205,0))),"")</f>
        <v/>
      </c>
      <c r="D297" s="19">
        <f>IFERROR(IF(OR(A297="",L297&lt;&gt;"OK"),"",INDEX('Mapa de Endereços'!$C$6:$C$205,MATCH(A297,'Mapa de Endereços'!$F$6:$F$205,0))),"")</f>
        <v/>
      </c>
      <c r="E297" s="19">
        <f>IFERROR(IF(OR(A297="",L297&lt;&gt;"OK"),"",INDEX('Mapa de Endereços'!$D$6:$D$205,MATCH(A297,'Mapa de Endereços'!$F$6:$F$205,0))),"")</f>
        <v/>
      </c>
      <c r="F297" s="19">
        <f>IFERROR(IF(OR(A297="",L297&lt;&gt;"OK"),"",INDEX('Mapa de Endereços'!$E$6:$E$205,MATCH(A297,'Mapa de Endereços'!$F$6:$F$205,0))),"")</f>
        <v/>
      </c>
      <c r="G297" s="20" t="n"/>
      <c r="H297" s="20" t="n"/>
      <c r="I297" s="22" t="n"/>
      <c r="J297" s="21">
        <f>IF(OR(A297="",G297=""),"",A297&amp;"|"&amp;G297)</f>
        <v/>
      </c>
      <c r="K297" s="19" t="n"/>
      <c r="L297" s="21">
        <f>IFERROR(IF(A297="","",IF(COUNTIF('Mapa de Endereços'!$F$6:$F$205,A297)=0,"NÃO CADASTRADO",IF(COUNTIF('Mapa de Endereços'!$F$6:$F$205,A297)&gt;1,"ENDEREÇO DUPLICADO",IF(INDEX('Mapa de Endereços'!$G$6:$G$205,MATCH(A297,'Mapa de Endereços'!$F$6:$F$205,0))="Sim","OK",IF(INDEX('Mapa de Endereços'!$G$6:$G$205,MATCH(A297,'Mapa de Endereços'!$F$6:$F$205,0))="Não","INATIVO","ATIVO INVÁLIDO"))))),"NÃO CADASTRADO")</f>
        <v/>
      </c>
      <c r="M297" s="21">
        <f>IF(AND(A297="",G297="",H297="",I297=""),"",IF(OR(L297&lt;&gt;"OK",G297="",NOT(ISNUMBER(I297))),"Não",IF(AND(I297&gt;0,I297=INT(I297),COUNTIFS($A$6:$A$505,A297,$G$6:$G$505,G297)=1),"Sim","Não")))</f>
        <v/>
      </c>
      <c r="N297" s="21">
        <f>IF(M297&lt;&gt;"Sim","",--(COUNTIFS($G$6:G297,G297,$M$6:M297,"Sim")=1))</f>
        <v/>
      </c>
      <c r="O297" s="18">
        <f>IF(G297="","",COUNTIFS($G$6:$G$505,G297,$M$6:$M$505,"Sim"))</f>
        <v/>
      </c>
      <c r="P297" s="21">
        <f>IF(AND(A297="",G297="",H297="",I297=""),"",IF(A297="","INFORME ENDEREÇO",IF(L297&lt;&gt;"OK",L297,IF(G297="","INFORME SKU",IF(I297="","INFORME QUANTIDADE",IF(NOT(ISNUMBER(I297)),"QUANTIDADE INVÁLIDA",IF(OR(I297&lt;=0,I297&lt;&gt;INT(I297)),"QUANTIDADE INVÁLIDA",IF(COUNTIFS($A$6:$A$505,A297,$G$6:$G$505,G297)&gt;1,"SKU/ENDEREÇO REPETIDO",IF(O297&gt;1,"SKU ESPALHADO","OK")))))))))</f>
        <v/>
      </c>
    </row>
    <row r="298">
      <c r="A298" s="20" t="n"/>
      <c r="B298" s="21">
        <f>IFERROR(IF(OR(A298="",L298&lt;&gt;"OK"),"",INDEX('Mapa de Endereços'!$A$6:$A$205,MATCH(A298,'Mapa de Endereços'!$F$6:$F$205,0))),"")</f>
        <v/>
      </c>
      <c r="C298" s="19">
        <f>IFERROR(IF(OR(A298="",L298&lt;&gt;"OK"),"",INDEX('Mapa de Endereços'!$B$6:$B$205,MATCH(A298,'Mapa de Endereços'!$F$6:$F$205,0))),"")</f>
        <v/>
      </c>
      <c r="D298" s="19">
        <f>IFERROR(IF(OR(A298="",L298&lt;&gt;"OK"),"",INDEX('Mapa de Endereços'!$C$6:$C$205,MATCH(A298,'Mapa de Endereços'!$F$6:$F$205,0))),"")</f>
        <v/>
      </c>
      <c r="E298" s="19">
        <f>IFERROR(IF(OR(A298="",L298&lt;&gt;"OK"),"",INDEX('Mapa de Endereços'!$D$6:$D$205,MATCH(A298,'Mapa de Endereços'!$F$6:$F$205,0))),"")</f>
        <v/>
      </c>
      <c r="F298" s="19">
        <f>IFERROR(IF(OR(A298="",L298&lt;&gt;"OK"),"",INDEX('Mapa de Endereços'!$E$6:$E$205,MATCH(A298,'Mapa de Endereços'!$F$6:$F$205,0))),"")</f>
        <v/>
      </c>
      <c r="G298" s="20" t="n"/>
      <c r="H298" s="20" t="n"/>
      <c r="I298" s="22" t="n"/>
      <c r="J298" s="21">
        <f>IF(OR(A298="",G298=""),"",A298&amp;"|"&amp;G298)</f>
        <v/>
      </c>
      <c r="K298" s="19" t="n"/>
      <c r="L298" s="21">
        <f>IFERROR(IF(A298="","",IF(COUNTIF('Mapa de Endereços'!$F$6:$F$205,A298)=0,"NÃO CADASTRADO",IF(COUNTIF('Mapa de Endereços'!$F$6:$F$205,A298)&gt;1,"ENDEREÇO DUPLICADO",IF(INDEX('Mapa de Endereços'!$G$6:$G$205,MATCH(A298,'Mapa de Endereços'!$F$6:$F$205,0))="Sim","OK",IF(INDEX('Mapa de Endereços'!$G$6:$G$205,MATCH(A298,'Mapa de Endereços'!$F$6:$F$205,0))="Não","INATIVO","ATIVO INVÁLIDO"))))),"NÃO CADASTRADO")</f>
        <v/>
      </c>
      <c r="M298" s="21">
        <f>IF(AND(A298="",G298="",H298="",I298=""),"",IF(OR(L298&lt;&gt;"OK",G298="",NOT(ISNUMBER(I298))),"Não",IF(AND(I298&gt;0,I298=INT(I298),COUNTIFS($A$6:$A$505,A298,$G$6:$G$505,G298)=1),"Sim","Não")))</f>
        <v/>
      </c>
      <c r="N298" s="21">
        <f>IF(M298&lt;&gt;"Sim","",--(COUNTIFS($G$6:G298,G298,$M$6:M298,"Sim")=1))</f>
        <v/>
      </c>
      <c r="O298" s="18">
        <f>IF(G298="","",COUNTIFS($G$6:$G$505,G298,$M$6:$M$505,"Sim"))</f>
        <v/>
      </c>
      <c r="P298" s="21">
        <f>IF(AND(A298="",G298="",H298="",I298=""),"",IF(A298="","INFORME ENDEREÇO",IF(L298&lt;&gt;"OK",L298,IF(G298="","INFORME SKU",IF(I298="","INFORME QUANTIDADE",IF(NOT(ISNUMBER(I298)),"QUANTIDADE INVÁLIDA",IF(OR(I298&lt;=0,I298&lt;&gt;INT(I298)),"QUANTIDADE INVÁLIDA",IF(COUNTIFS($A$6:$A$505,A298,$G$6:$G$505,G298)&gt;1,"SKU/ENDEREÇO REPETIDO",IF(O298&gt;1,"SKU ESPALHADO","OK")))))))))</f>
        <v/>
      </c>
    </row>
    <row r="299">
      <c r="A299" s="20" t="n"/>
      <c r="B299" s="21">
        <f>IFERROR(IF(OR(A299="",L299&lt;&gt;"OK"),"",INDEX('Mapa de Endereços'!$A$6:$A$205,MATCH(A299,'Mapa de Endereços'!$F$6:$F$205,0))),"")</f>
        <v/>
      </c>
      <c r="C299" s="19">
        <f>IFERROR(IF(OR(A299="",L299&lt;&gt;"OK"),"",INDEX('Mapa de Endereços'!$B$6:$B$205,MATCH(A299,'Mapa de Endereços'!$F$6:$F$205,0))),"")</f>
        <v/>
      </c>
      <c r="D299" s="19">
        <f>IFERROR(IF(OR(A299="",L299&lt;&gt;"OK"),"",INDEX('Mapa de Endereços'!$C$6:$C$205,MATCH(A299,'Mapa de Endereços'!$F$6:$F$205,0))),"")</f>
        <v/>
      </c>
      <c r="E299" s="19">
        <f>IFERROR(IF(OR(A299="",L299&lt;&gt;"OK"),"",INDEX('Mapa de Endereços'!$D$6:$D$205,MATCH(A299,'Mapa de Endereços'!$F$6:$F$205,0))),"")</f>
        <v/>
      </c>
      <c r="F299" s="19">
        <f>IFERROR(IF(OR(A299="",L299&lt;&gt;"OK"),"",INDEX('Mapa de Endereços'!$E$6:$E$205,MATCH(A299,'Mapa de Endereços'!$F$6:$F$205,0))),"")</f>
        <v/>
      </c>
      <c r="G299" s="20" t="n"/>
      <c r="H299" s="20" t="n"/>
      <c r="I299" s="22" t="n"/>
      <c r="J299" s="21">
        <f>IF(OR(A299="",G299=""),"",A299&amp;"|"&amp;G299)</f>
        <v/>
      </c>
      <c r="K299" s="19" t="n"/>
      <c r="L299" s="21">
        <f>IFERROR(IF(A299="","",IF(COUNTIF('Mapa de Endereços'!$F$6:$F$205,A299)=0,"NÃO CADASTRADO",IF(COUNTIF('Mapa de Endereços'!$F$6:$F$205,A299)&gt;1,"ENDEREÇO DUPLICADO",IF(INDEX('Mapa de Endereços'!$G$6:$G$205,MATCH(A299,'Mapa de Endereços'!$F$6:$F$205,0))="Sim","OK",IF(INDEX('Mapa de Endereços'!$G$6:$G$205,MATCH(A299,'Mapa de Endereços'!$F$6:$F$205,0))="Não","INATIVO","ATIVO INVÁLIDO"))))),"NÃO CADASTRADO")</f>
        <v/>
      </c>
      <c r="M299" s="21">
        <f>IF(AND(A299="",G299="",H299="",I299=""),"",IF(OR(L299&lt;&gt;"OK",G299="",NOT(ISNUMBER(I299))),"Não",IF(AND(I299&gt;0,I299=INT(I299),COUNTIFS($A$6:$A$505,A299,$G$6:$G$505,G299)=1),"Sim","Não")))</f>
        <v/>
      </c>
      <c r="N299" s="21">
        <f>IF(M299&lt;&gt;"Sim","",--(COUNTIFS($G$6:G299,G299,$M$6:M299,"Sim")=1))</f>
        <v/>
      </c>
      <c r="O299" s="18">
        <f>IF(G299="","",COUNTIFS($G$6:$G$505,G299,$M$6:$M$505,"Sim"))</f>
        <v/>
      </c>
      <c r="P299" s="21">
        <f>IF(AND(A299="",G299="",H299="",I299=""),"",IF(A299="","INFORME ENDEREÇO",IF(L299&lt;&gt;"OK",L299,IF(G299="","INFORME SKU",IF(I299="","INFORME QUANTIDADE",IF(NOT(ISNUMBER(I299)),"QUANTIDADE INVÁLIDA",IF(OR(I299&lt;=0,I299&lt;&gt;INT(I299)),"QUANTIDADE INVÁLIDA",IF(COUNTIFS($A$6:$A$505,A299,$G$6:$G$505,G299)&gt;1,"SKU/ENDEREÇO REPETIDO",IF(O299&gt;1,"SKU ESPALHADO","OK")))))))))</f>
        <v/>
      </c>
    </row>
    <row r="300">
      <c r="A300" s="20" t="n"/>
      <c r="B300" s="21">
        <f>IFERROR(IF(OR(A300="",L300&lt;&gt;"OK"),"",INDEX('Mapa de Endereços'!$A$6:$A$205,MATCH(A300,'Mapa de Endereços'!$F$6:$F$205,0))),"")</f>
        <v/>
      </c>
      <c r="C300" s="19">
        <f>IFERROR(IF(OR(A300="",L300&lt;&gt;"OK"),"",INDEX('Mapa de Endereços'!$B$6:$B$205,MATCH(A300,'Mapa de Endereços'!$F$6:$F$205,0))),"")</f>
        <v/>
      </c>
      <c r="D300" s="19">
        <f>IFERROR(IF(OR(A300="",L300&lt;&gt;"OK"),"",INDEX('Mapa de Endereços'!$C$6:$C$205,MATCH(A300,'Mapa de Endereços'!$F$6:$F$205,0))),"")</f>
        <v/>
      </c>
      <c r="E300" s="19">
        <f>IFERROR(IF(OR(A300="",L300&lt;&gt;"OK"),"",INDEX('Mapa de Endereços'!$D$6:$D$205,MATCH(A300,'Mapa de Endereços'!$F$6:$F$205,0))),"")</f>
        <v/>
      </c>
      <c r="F300" s="19">
        <f>IFERROR(IF(OR(A300="",L300&lt;&gt;"OK"),"",INDEX('Mapa de Endereços'!$E$6:$E$205,MATCH(A300,'Mapa de Endereços'!$F$6:$F$205,0))),"")</f>
        <v/>
      </c>
      <c r="G300" s="20" t="n"/>
      <c r="H300" s="20" t="n"/>
      <c r="I300" s="22" t="n"/>
      <c r="J300" s="21">
        <f>IF(OR(A300="",G300=""),"",A300&amp;"|"&amp;G300)</f>
        <v/>
      </c>
      <c r="K300" s="19" t="n"/>
      <c r="L300" s="21">
        <f>IFERROR(IF(A300="","",IF(COUNTIF('Mapa de Endereços'!$F$6:$F$205,A300)=0,"NÃO CADASTRADO",IF(COUNTIF('Mapa de Endereços'!$F$6:$F$205,A300)&gt;1,"ENDEREÇO DUPLICADO",IF(INDEX('Mapa de Endereços'!$G$6:$G$205,MATCH(A300,'Mapa de Endereços'!$F$6:$F$205,0))="Sim","OK",IF(INDEX('Mapa de Endereços'!$G$6:$G$205,MATCH(A300,'Mapa de Endereços'!$F$6:$F$205,0))="Não","INATIVO","ATIVO INVÁLIDO"))))),"NÃO CADASTRADO")</f>
        <v/>
      </c>
      <c r="M300" s="21">
        <f>IF(AND(A300="",G300="",H300="",I300=""),"",IF(OR(L300&lt;&gt;"OK",G300="",NOT(ISNUMBER(I300))),"Não",IF(AND(I300&gt;0,I300=INT(I300),COUNTIFS($A$6:$A$505,A300,$G$6:$G$505,G300)=1),"Sim","Não")))</f>
        <v/>
      </c>
      <c r="N300" s="21">
        <f>IF(M300&lt;&gt;"Sim","",--(COUNTIFS($G$6:G300,G300,$M$6:M300,"Sim")=1))</f>
        <v/>
      </c>
      <c r="O300" s="18">
        <f>IF(G300="","",COUNTIFS($G$6:$G$505,G300,$M$6:$M$505,"Sim"))</f>
        <v/>
      </c>
      <c r="P300" s="21">
        <f>IF(AND(A300="",G300="",H300="",I300=""),"",IF(A300="","INFORME ENDEREÇO",IF(L300&lt;&gt;"OK",L300,IF(G300="","INFORME SKU",IF(I300="","INFORME QUANTIDADE",IF(NOT(ISNUMBER(I300)),"QUANTIDADE INVÁLIDA",IF(OR(I300&lt;=0,I300&lt;&gt;INT(I300)),"QUANTIDADE INVÁLIDA",IF(COUNTIFS($A$6:$A$505,A300,$G$6:$G$505,G300)&gt;1,"SKU/ENDEREÇO REPETIDO",IF(O300&gt;1,"SKU ESPALHADO","OK")))))))))</f>
        <v/>
      </c>
    </row>
    <row r="301">
      <c r="A301" s="20" t="n"/>
      <c r="B301" s="21">
        <f>IFERROR(IF(OR(A301="",L301&lt;&gt;"OK"),"",INDEX('Mapa de Endereços'!$A$6:$A$205,MATCH(A301,'Mapa de Endereços'!$F$6:$F$205,0))),"")</f>
        <v/>
      </c>
      <c r="C301" s="19">
        <f>IFERROR(IF(OR(A301="",L301&lt;&gt;"OK"),"",INDEX('Mapa de Endereços'!$B$6:$B$205,MATCH(A301,'Mapa de Endereços'!$F$6:$F$205,0))),"")</f>
        <v/>
      </c>
      <c r="D301" s="19">
        <f>IFERROR(IF(OR(A301="",L301&lt;&gt;"OK"),"",INDEX('Mapa de Endereços'!$C$6:$C$205,MATCH(A301,'Mapa de Endereços'!$F$6:$F$205,0))),"")</f>
        <v/>
      </c>
      <c r="E301" s="19">
        <f>IFERROR(IF(OR(A301="",L301&lt;&gt;"OK"),"",INDEX('Mapa de Endereços'!$D$6:$D$205,MATCH(A301,'Mapa de Endereços'!$F$6:$F$205,0))),"")</f>
        <v/>
      </c>
      <c r="F301" s="19">
        <f>IFERROR(IF(OR(A301="",L301&lt;&gt;"OK"),"",INDEX('Mapa de Endereços'!$E$6:$E$205,MATCH(A301,'Mapa de Endereços'!$F$6:$F$205,0))),"")</f>
        <v/>
      </c>
      <c r="G301" s="20" t="n"/>
      <c r="H301" s="20" t="n"/>
      <c r="I301" s="22" t="n"/>
      <c r="J301" s="21">
        <f>IF(OR(A301="",G301=""),"",A301&amp;"|"&amp;G301)</f>
        <v/>
      </c>
      <c r="K301" s="19" t="n"/>
      <c r="L301" s="21">
        <f>IFERROR(IF(A301="","",IF(COUNTIF('Mapa de Endereços'!$F$6:$F$205,A301)=0,"NÃO CADASTRADO",IF(COUNTIF('Mapa de Endereços'!$F$6:$F$205,A301)&gt;1,"ENDEREÇO DUPLICADO",IF(INDEX('Mapa de Endereços'!$G$6:$G$205,MATCH(A301,'Mapa de Endereços'!$F$6:$F$205,0))="Sim","OK",IF(INDEX('Mapa de Endereços'!$G$6:$G$205,MATCH(A301,'Mapa de Endereços'!$F$6:$F$205,0))="Não","INATIVO","ATIVO INVÁLIDO"))))),"NÃO CADASTRADO")</f>
        <v/>
      </c>
      <c r="M301" s="21">
        <f>IF(AND(A301="",G301="",H301="",I301=""),"",IF(OR(L301&lt;&gt;"OK",G301="",NOT(ISNUMBER(I301))),"Não",IF(AND(I301&gt;0,I301=INT(I301),COUNTIFS($A$6:$A$505,A301,$G$6:$G$505,G301)=1),"Sim","Não")))</f>
        <v/>
      </c>
      <c r="N301" s="21">
        <f>IF(M301&lt;&gt;"Sim","",--(COUNTIFS($G$6:G301,G301,$M$6:M301,"Sim")=1))</f>
        <v/>
      </c>
      <c r="O301" s="18">
        <f>IF(G301="","",COUNTIFS($G$6:$G$505,G301,$M$6:$M$505,"Sim"))</f>
        <v/>
      </c>
      <c r="P301" s="21">
        <f>IF(AND(A301="",G301="",H301="",I301=""),"",IF(A301="","INFORME ENDEREÇO",IF(L301&lt;&gt;"OK",L301,IF(G301="","INFORME SKU",IF(I301="","INFORME QUANTIDADE",IF(NOT(ISNUMBER(I301)),"QUANTIDADE INVÁLIDA",IF(OR(I301&lt;=0,I301&lt;&gt;INT(I301)),"QUANTIDADE INVÁLIDA",IF(COUNTIFS($A$6:$A$505,A301,$G$6:$G$505,G301)&gt;1,"SKU/ENDEREÇO REPETIDO",IF(O301&gt;1,"SKU ESPALHADO","OK")))))))))</f>
        <v/>
      </c>
    </row>
    <row r="302">
      <c r="A302" s="20" t="n"/>
      <c r="B302" s="21">
        <f>IFERROR(IF(OR(A302="",L302&lt;&gt;"OK"),"",INDEX('Mapa de Endereços'!$A$6:$A$205,MATCH(A302,'Mapa de Endereços'!$F$6:$F$205,0))),"")</f>
        <v/>
      </c>
      <c r="C302" s="19">
        <f>IFERROR(IF(OR(A302="",L302&lt;&gt;"OK"),"",INDEX('Mapa de Endereços'!$B$6:$B$205,MATCH(A302,'Mapa de Endereços'!$F$6:$F$205,0))),"")</f>
        <v/>
      </c>
      <c r="D302" s="19">
        <f>IFERROR(IF(OR(A302="",L302&lt;&gt;"OK"),"",INDEX('Mapa de Endereços'!$C$6:$C$205,MATCH(A302,'Mapa de Endereços'!$F$6:$F$205,0))),"")</f>
        <v/>
      </c>
      <c r="E302" s="19">
        <f>IFERROR(IF(OR(A302="",L302&lt;&gt;"OK"),"",INDEX('Mapa de Endereços'!$D$6:$D$205,MATCH(A302,'Mapa de Endereços'!$F$6:$F$205,0))),"")</f>
        <v/>
      </c>
      <c r="F302" s="19">
        <f>IFERROR(IF(OR(A302="",L302&lt;&gt;"OK"),"",INDEX('Mapa de Endereços'!$E$6:$E$205,MATCH(A302,'Mapa de Endereços'!$F$6:$F$205,0))),"")</f>
        <v/>
      </c>
      <c r="G302" s="20" t="n"/>
      <c r="H302" s="20" t="n"/>
      <c r="I302" s="22" t="n"/>
      <c r="J302" s="21">
        <f>IF(OR(A302="",G302=""),"",A302&amp;"|"&amp;G302)</f>
        <v/>
      </c>
      <c r="K302" s="19" t="n"/>
      <c r="L302" s="21">
        <f>IFERROR(IF(A302="","",IF(COUNTIF('Mapa de Endereços'!$F$6:$F$205,A302)=0,"NÃO CADASTRADO",IF(COUNTIF('Mapa de Endereços'!$F$6:$F$205,A302)&gt;1,"ENDEREÇO DUPLICADO",IF(INDEX('Mapa de Endereços'!$G$6:$G$205,MATCH(A302,'Mapa de Endereços'!$F$6:$F$205,0))="Sim","OK",IF(INDEX('Mapa de Endereços'!$G$6:$G$205,MATCH(A302,'Mapa de Endereços'!$F$6:$F$205,0))="Não","INATIVO","ATIVO INVÁLIDO"))))),"NÃO CADASTRADO")</f>
        <v/>
      </c>
      <c r="M302" s="21">
        <f>IF(AND(A302="",G302="",H302="",I302=""),"",IF(OR(L302&lt;&gt;"OK",G302="",NOT(ISNUMBER(I302))),"Não",IF(AND(I302&gt;0,I302=INT(I302),COUNTIFS($A$6:$A$505,A302,$G$6:$G$505,G302)=1),"Sim","Não")))</f>
        <v/>
      </c>
      <c r="N302" s="21">
        <f>IF(M302&lt;&gt;"Sim","",--(COUNTIFS($G$6:G302,G302,$M$6:M302,"Sim")=1))</f>
        <v/>
      </c>
      <c r="O302" s="18">
        <f>IF(G302="","",COUNTIFS($G$6:$G$505,G302,$M$6:$M$505,"Sim"))</f>
        <v/>
      </c>
      <c r="P302" s="21">
        <f>IF(AND(A302="",G302="",H302="",I302=""),"",IF(A302="","INFORME ENDEREÇO",IF(L302&lt;&gt;"OK",L302,IF(G302="","INFORME SKU",IF(I302="","INFORME QUANTIDADE",IF(NOT(ISNUMBER(I302)),"QUANTIDADE INVÁLIDA",IF(OR(I302&lt;=0,I302&lt;&gt;INT(I302)),"QUANTIDADE INVÁLIDA",IF(COUNTIFS($A$6:$A$505,A302,$G$6:$G$505,G302)&gt;1,"SKU/ENDEREÇO REPETIDO",IF(O302&gt;1,"SKU ESPALHADO","OK")))))))))</f>
        <v/>
      </c>
    </row>
    <row r="303">
      <c r="A303" s="20" t="n"/>
      <c r="B303" s="21">
        <f>IFERROR(IF(OR(A303="",L303&lt;&gt;"OK"),"",INDEX('Mapa de Endereços'!$A$6:$A$205,MATCH(A303,'Mapa de Endereços'!$F$6:$F$205,0))),"")</f>
        <v/>
      </c>
      <c r="C303" s="19">
        <f>IFERROR(IF(OR(A303="",L303&lt;&gt;"OK"),"",INDEX('Mapa de Endereços'!$B$6:$B$205,MATCH(A303,'Mapa de Endereços'!$F$6:$F$205,0))),"")</f>
        <v/>
      </c>
      <c r="D303" s="19">
        <f>IFERROR(IF(OR(A303="",L303&lt;&gt;"OK"),"",INDEX('Mapa de Endereços'!$C$6:$C$205,MATCH(A303,'Mapa de Endereços'!$F$6:$F$205,0))),"")</f>
        <v/>
      </c>
      <c r="E303" s="19">
        <f>IFERROR(IF(OR(A303="",L303&lt;&gt;"OK"),"",INDEX('Mapa de Endereços'!$D$6:$D$205,MATCH(A303,'Mapa de Endereços'!$F$6:$F$205,0))),"")</f>
        <v/>
      </c>
      <c r="F303" s="19">
        <f>IFERROR(IF(OR(A303="",L303&lt;&gt;"OK"),"",INDEX('Mapa de Endereços'!$E$6:$E$205,MATCH(A303,'Mapa de Endereços'!$F$6:$F$205,0))),"")</f>
        <v/>
      </c>
      <c r="G303" s="20" t="n"/>
      <c r="H303" s="20" t="n"/>
      <c r="I303" s="22" t="n"/>
      <c r="J303" s="21">
        <f>IF(OR(A303="",G303=""),"",A303&amp;"|"&amp;G303)</f>
        <v/>
      </c>
      <c r="K303" s="19" t="n"/>
      <c r="L303" s="21">
        <f>IFERROR(IF(A303="","",IF(COUNTIF('Mapa de Endereços'!$F$6:$F$205,A303)=0,"NÃO CADASTRADO",IF(COUNTIF('Mapa de Endereços'!$F$6:$F$205,A303)&gt;1,"ENDEREÇO DUPLICADO",IF(INDEX('Mapa de Endereços'!$G$6:$G$205,MATCH(A303,'Mapa de Endereços'!$F$6:$F$205,0))="Sim","OK",IF(INDEX('Mapa de Endereços'!$G$6:$G$205,MATCH(A303,'Mapa de Endereços'!$F$6:$F$205,0))="Não","INATIVO","ATIVO INVÁLIDO"))))),"NÃO CADASTRADO")</f>
        <v/>
      </c>
      <c r="M303" s="21">
        <f>IF(AND(A303="",G303="",H303="",I303=""),"",IF(OR(L303&lt;&gt;"OK",G303="",NOT(ISNUMBER(I303))),"Não",IF(AND(I303&gt;0,I303=INT(I303),COUNTIFS($A$6:$A$505,A303,$G$6:$G$505,G303)=1),"Sim","Não")))</f>
        <v/>
      </c>
      <c r="N303" s="21">
        <f>IF(M303&lt;&gt;"Sim","",--(COUNTIFS($G$6:G303,G303,$M$6:M303,"Sim")=1))</f>
        <v/>
      </c>
      <c r="O303" s="18">
        <f>IF(G303="","",COUNTIFS($G$6:$G$505,G303,$M$6:$M$505,"Sim"))</f>
        <v/>
      </c>
      <c r="P303" s="21">
        <f>IF(AND(A303="",G303="",H303="",I303=""),"",IF(A303="","INFORME ENDEREÇO",IF(L303&lt;&gt;"OK",L303,IF(G303="","INFORME SKU",IF(I303="","INFORME QUANTIDADE",IF(NOT(ISNUMBER(I303)),"QUANTIDADE INVÁLIDA",IF(OR(I303&lt;=0,I303&lt;&gt;INT(I303)),"QUANTIDADE INVÁLIDA",IF(COUNTIFS($A$6:$A$505,A303,$G$6:$G$505,G303)&gt;1,"SKU/ENDEREÇO REPETIDO",IF(O303&gt;1,"SKU ESPALHADO","OK")))))))))</f>
        <v/>
      </c>
    </row>
    <row r="304">
      <c r="A304" s="20" t="n"/>
      <c r="B304" s="21">
        <f>IFERROR(IF(OR(A304="",L304&lt;&gt;"OK"),"",INDEX('Mapa de Endereços'!$A$6:$A$205,MATCH(A304,'Mapa de Endereços'!$F$6:$F$205,0))),"")</f>
        <v/>
      </c>
      <c r="C304" s="19">
        <f>IFERROR(IF(OR(A304="",L304&lt;&gt;"OK"),"",INDEX('Mapa de Endereços'!$B$6:$B$205,MATCH(A304,'Mapa de Endereços'!$F$6:$F$205,0))),"")</f>
        <v/>
      </c>
      <c r="D304" s="19">
        <f>IFERROR(IF(OR(A304="",L304&lt;&gt;"OK"),"",INDEX('Mapa de Endereços'!$C$6:$C$205,MATCH(A304,'Mapa de Endereços'!$F$6:$F$205,0))),"")</f>
        <v/>
      </c>
      <c r="E304" s="19">
        <f>IFERROR(IF(OR(A304="",L304&lt;&gt;"OK"),"",INDEX('Mapa de Endereços'!$D$6:$D$205,MATCH(A304,'Mapa de Endereços'!$F$6:$F$205,0))),"")</f>
        <v/>
      </c>
      <c r="F304" s="19">
        <f>IFERROR(IF(OR(A304="",L304&lt;&gt;"OK"),"",INDEX('Mapa de Endereços'!$E$6:$E$205,MATCH(A304,'Mapa de Endereços'!$F$6:$F$205,0))),"")</f>
        <v/>
      </c>
      <c r="G304" s="20" t="n"/>
      <c r="H304" s="20" t="n"/>
      <c r="I304" s="22" t="n"/>
      <c r="J304" s="21">
        <f>IF(OR(A304="",G304=""),"",A304&amp;"|"&amp;G304)</f>
        <v/>
      </c>
      <c r="K304" s="19" t="n"/>
      <c r="L304" s="21">
        <f>IFERROR(IF(A304="","",IF(COUNTIF('Mapa de Endereços'!$F$6:$F$205,A304)=0,"NÃO CADASTRADO",IF(COUNTIF('Mapa de Endereços'!$F$6:$F$205,A304)&gt;1,"ENDEREÇO DUPLICADO",IF(INDEX('Mapa de Endereços'!$G$6:$G$205,MATCH(A304,'Mapa de Endereços'!$F$6:$F$205,0))="Sim","OK",IF(INDEX('Mapa de Endereços'!$G$6:$G$205,MATCH(A304,'Mapa de Endereços'!$F$6:$F$205,0))="Não","INATIVO","ATIVO INVÁLIDO"))))),"NÃO CADASTRADO")</f>
        <v/>
      </c>
      <c r="M304" s="21">
        <f>IF(AND(A304="",G304="",H304="",I304=""),"",IF(OR(L304&lt;&gt;"OK",G304="",NOT(ISNUMBER(I304))),"Não",IF(AND(I304&gt;0,I304=INT(I304),COUNTIFS($A$6:$A$505,A304,$G$6:$G$505,G304)=1),"Sim","Não")))</f>
        <v/>
      </c>
      <c r="N304" s="21">
        <f>IF(M304&lt;&gt;"Sim","",--(COUNTIFS($G$6:G304,G304,$M$6:M304,"Sim")=1))</f>
        <v/>
      </c>
      <c r="O304" s="18">
        <f>IF(G304="","",COUNTIFS($G$6:$G$505,G304,$M$6:$M$505,"Sim"))</f>
        <v/>
      </c>
      <c r="P304" s="21">
        <f>IF(AND(A304="",G304="",H304="",I304=""),"",IF(A304="","INFORME ENDEREÇO",IF(L304&lt;&gt;"OK",L304,IF(G304="","INFORME SKU",IF(I304="","INFORME QUANTIDADE",IF(NOT(ISNUMBER(I304)),"QUANTIDADE INVÁLIDA",IF(OR(I304&lt;=0,I304&lt;&gt;INT(I304)),"QUANTIDADE INVÁLIDA",IF(COUNTIFS($A$6:$A$505,A304,$G$6:$G$505,G304)&gt;1,"SKU/ENDEREÇO REPETIDO",IF(O304&gt;1,"SKU ESPALHADO","OK")))))))))</f>
        <v/>
      </c>
    </row>
    <row r="305">
      <c r="A305" s="20" t="n"/>
      <c r="B305" s="21">
        <f>IFERROR(IF(OR(A305="",L305&lt;&gt;"OK"),"",INDEX('Mapa de Endereços'!$A$6:$A$205,MATCH(A305,'Mapa de Endereços'!$F$6:$F$205,0))),"")</f>
        <v/>
      </c>
      <c r="C305" s="19">
        <f>IFERROR(IF(OR(A305="",L305&lt;&gt;"OK"),"",INDEX('Mapa de Endereços'!$B$6:$B$205,MATCH(A305,'Mapa de Endereços'!$F$6:$F$205,0))),"")</f>
        <v/>
      </c>
      <c r="D305" s="19">
        <f>IFERROR(IF(OR(A305="",L305&lt;&gt;"OK"),"",INDEX('Mapa de Endereços'!$C$6:$C$205,MATCH(A305,'Mapa de Endereços'!$F$6:$F$205,0))),"")</f>
        <v/>
      </c>
      <c r="E305" s="19">
        <f>IFERROR(IF(OR(A305="",L305&lt;&gt;"OK"),"",INDEX('Mapa de Endereços'!$D$6:$D$205,MATCH(A305,'Mapa de Endereços'!$F$6:$F$205,0))),"")</f>
        <v/>
      </c>
      <c r="F305" s="19">
        <f>IFERROR(IF(OR(A305="",L305&lt;&gt;"OK"),"",INDEX('Mapa de Endereços'!$E$6:$E$205,MATCH(A305,'Mapa de Endereços'!$F$6:$F$205,0))),"")</f>
        <v/>
      </c>
      <c r="G305" s="20" t="n"/>
      <c r="H305" s="20" t="n"/>
      <c r="I305" s="22" t="n"/>
      <c r="J305" s="21">
        <f>IF(OR(A305="",G305=""),"",A305&amp;"|"&amp;G305)</f>
        <v/>
      </c>
      <c r="K305" s="19" t="n"/>
      <c r="L305" s="21">
        <f>IFERROR(IF(A305="","",IF(COUNTIF('Mapa de Endereços'!$F$6:$F$205,A305)=0,"NÃO CADASTRADO",IF(COUNTIF('Mapa de Endereços'!$F$6:$F$205,A305)&gt;1,"ENDEREÇO DUPLICADO",IF(INDEX('Mapa de Endereços'!$G$6:$G$205,MATCH(A305,'Mapa de Endereços'!$F$6:$F$205,0))="Sim","OK",IF(INDEX('Mapa de Endereços'!$G$6:$G$205,MATCH(A305,'Mapa de Endereços'!$F$6:$F$205,0))="Não","INATIVO","ATIVO INVÁLIDO"))))),"NÃO CADASTRADO")</f>
        <v/>
      </c>
      <c r="M305" s="21">
        <f>IF(AND(A305="",G305="",H305="",I305=""),"",IF(OR(L305&lt;&gt;"OK",G305="",NOT(ISNUMBER(I305))),"Não",IF(AND(I305&gt;0,I305=INT(I305),COUNTIFS($A$6:$A$505,A305,$G$6:$G$505,G305)=1),"Sim","Não")))</f>
        <v/>
      </c>
      <c r="N305" s="21">
        <f>IF(M305&lt;&gt;"Sim","",--(COUNTIFS($G$6:G305,G305,$M$6:M305,"Sim")=1))</f>
        <v/>
      </c>
      <c r="O305" s="18">
        <f>IF(G305="","",COUNTIFS($G$6:$G$505,G305,$M$6:$M$505,"Sim"))</f>
        <v/>
      </c>
      <c r="P305" s="21">
        <f>IF(AND(A305="",G305="",H305="",I305=""),"",IF(A305="","INFORME ENDEREÇO",IF(L305&lt;&gt;"OK",L305,IF(G305="","INFORME SKU",IF(I305="","INFORME QUANTIDADE",IF(NOT(ISNUMBER(I305)),"QUANTIDADE INVÁLIDA",IF(OR(I305&lt;=0,I305&lt;&gt;INT(I305)),"QUANTIDADE INVÁLIDA",IF(COUNTIFS($A$6:$A$505,A305,$G$6:$G$505,G305)&gt;1,"SKU/ENDEREÇO REPETIDO",IF(O305&gt;1,"SKU ESPALHADO","OK")))))))))</f>
        <v/>
      </c>
    </row>
    <row r="306">
      <c r="A306" s="20" t="n"/>
      <c r="B306" s="21">
        <f>IFERROR(IF(OR(A306="",L306&lt;&gt;"OK"),"",INDEX('Mapa de Endereços'!$A$6:$A$205,MATCH(A306,'Mapa de Endereços'!$F$6:$F$205,0))),"")</f>
        <v/>
      </c>
      <c r="C306" s="19">
        <f>IFERROR(IF(OR(A306="",L306&lt;&gt;"OK"),"",INDEX('Mapa de Endereços'!$B$6:$B$205,MATCH(A306,'Mapa de Endereços'!$F$6:$F$205,0))),"")</f>
        <v/>
      </c>
      <c r="D306" s="19">
        <f>IFERROR(IF(OR(A306="",L306&lt;&gt;"OK"),"",INDEX('Mapa de Endereços'!$C$6:$C$205,MATCH(A306,'Mapa de Endereços'!$F$6:$F$205,0))),"")</f>
        <v/>
      </c>
      <c r="E306" s="19">
        <f>IFERROR(IF(OR(A306="",L306&lt;&gt;"OK"),"",INDEX('Mapa de Endereços'!$D$6:$D$205,MATCH(A306,'Mapa de Endereços'!$F$6:$F$205,0))),"")</f>
        <v/>
      </c>
      <c r="F306" s="19">
        <f>IFERROR(IF(OR(A306="",L306&lt;&gt;"OK"),"",INDEX('Mapa de Endereços'!$E$6:$E$205,MATCH(A306,'Mapa de Endereços'!$F$6:$F$205,0))),"")</f>
        <v/>
      </c>
      <c r="G306" s="20" t="n"/>
      <c r="H306" s="20" t="n"/>
      <c r="I306" s="22" t="n"/>
      <c r="J306" s="21">
        <f>IF(OR(A306="",G306=""),"",A306&amp;"|"&amp;G306)</f>
        <v/>
      </c>
      <c r="K306" s="19" t="n"/>
      <c r="L306" s="21">
        <f>IFERROR(IF(A306="","",IF(COUNTIF('Mapa de Endereços'!$F$6:$F$205,A306)=0,"NÃO CADASTRADO",IF(COUNTIF('Mapa de Endereços'!$F$6:$F$205,A306)&gt;1,"ENDEREÇO DUPLICADO",IF(INDEX('Mapa de Endereços'!$G$6:$G$205,MATCH(A306,'Mapa de Endereços'!$F$6:$F$205,0))="Sim","OK",IF(INDEX('Mapa de Endereços'!$G$6:$G$205,MATCH(A306,'Mapa de Endereços'!$F$6:$F$205,0))="Não","INATIVO","ATIVO INVÁLIDO"))))),"NÃO CADASTRADO")</f>
        <v/>
      </c>
      <c r="M306" s="21">
        <f>IF(AND(A306="",G306="",H306="",I306=""),"",IF(OR(L306&lt;&gt;"OK",G306="",NOT(ISNUMBER(I306))),"Não",IF(AND(I306&gt;0,I306=INT(I306),COUNTIFS($A$6:$A$505,A306,$G$6:$G$505,G306)=1),"Sim","Não")))</f>
        <v/>
      </c>
      <c r="N306" s="21">
        <f>IF(M306&lt;&gt;"Sim","",--(COUNTIFS($G$6:G306,G306,$M$6:M306,"Sim")=1))</f>
        <v/>
      </c>
      <c r="O306" s="18">
        <f>IF(G306="","",COUNTIFS($G$6:$G$505,G306,$M$6:$M$505,"Sim"))</f>
        <v/>
      </c>
      <c r="P306" s="21">
        <f>IF(AND(A306="",G306="",H306="",I306=""),"",IF(A306="","INFORME ENDEREÇO",IF(L306&lt;&gt;"OK",L306,IF(G306="","INFORME SKU",IF(I306="","INFORME QUANTIDADE",IF(NOT(ISNUMBER(I306)),"QUANTIDADE INVÁLIDA",IF(OR(I306&lt;=0,I306&lt;&gt;INT(I306)),"QUANTIDADE INVÁLIDA",IF(COUNTIFS($A$6:$A$505,A306,$G$6:$G$505,G306)&gt;1,"SKU/ENDEREÇO REPETIDO",IF(O306&gt;1,"SKU ESPALHADO","OK")))))))))</f>
        <v/>
      </c>
    </row>
    <row r="307">
      <c r="A307" s="20" t="n"/>
      <c r="B307" s="21">
        <f>IFERROR(IF(OR(A307="",L307&lt;&gt;"OK"),"",INDEX('Mapa de Endereços'!$A$6:$A$205,MATCH(A307,'Mapa de Endereços'!$F$6:$F$205,0))),"")</f>
        <v/>
      </c>
      <c r="C307" s="19">
        <f>IFERROR(IF(OR(A307="",L307&lt;&gt;"OK"),"",INDEX('Mapa de Endereços'!$B$6:$B$205,MATCH(A307,'Mapa de Endereços'!$F$6:$F$205,0))),"")</f>
        <v/>
      </c>
      <c r="D307" s="19">
        <f>IFERROR(IF(OR(A307="",L307&lt;&gt;"OK"),"",INDEX('Mapa de Endereços'!$C$6:$C$205,MATCH(A307,'Mapa de Endereços'!$F$6:$F$205,0))),"")</f>
        <v/>
      </c>
      <c r="E307" s="19">
        <f>IFERROR(IF(OR(A307="",L307&lt;&gt;"OK"),"",INDEX('Mapa de Endereços'!$D$6:$D$205,MATCH(A307,'Mapa de Endereços'!$F$6:$F$205,0))),"")</f>
        <v/>
      </c>
      <c r="F307" s="19">
        <f>IFERROR(IF(OR(A307="",L307&lt;&gt;"OK"),"",INDEX('Mapa de Endereços'!$E$6:$E$205,MATCH(A307,'Mapa de Endereços'!$F$6:$F$205,0))),"")</f>
        <v/>
      </c>
      <c r="G307" s="20" t="n"/>
      <c r="H307" s="20" t="n"/>
      <c r="I307" s="22" t="n"/>
      <c r="J307" s="21">
        <f>IF(OR(A307="",G307=""),"",A307&amp;"|"&amp;G307)</f>
        <v/>
      </c>
      <c r="K307" s="19" t="n"/>
      <c r="L307" s="21">
        <f>IFERROR(IF(A307="","",IF(COUNTIF('Mapa de Endereços'!$F$6:$F$205,A307)=0,"NÃO CADASTRADO",IF(COUNTIF('Mapa de Endereços'!$F$6:$F$205,A307)&gt;1,"ENDEREÇO DUPLICADO",IF(INDEX('Mapa de Endereços'!$G$6:$G$205,MATCH(A307,'Mapa de Endereços'!$F$6:$F$205,0))="Sim","OK",IF(INDEX('Mapa de Endereços'!$G$6:$G$205,MATCH(A307,'Mapa de Endereços'!$F$6:$F$205,0))="Não","INATIVO","ATIVO INVÁLIDO"))))),"NÃO CADASTRADO")</f>
        <v/>
      </c>
      <c r="M307" s="21">
        <f>IF(AND(A307="",G307="",H307="",I307=""),"",IF(OR(L307&lt;&gt;"OK",G307="",NOT(ISNUMBER(I307))),"Não",IF(AND(I307&gt;0,I307=INT(I307),COUNTIFS($A$6:$A$505,A307,$G$6:$G$505,G307)=1),"Sim","Não")))</f>
        <v/>
      </c>
      <c r="N307" s="21">
        <f>IF(M307&lt;&gt;"Sim","",--(COUNTIFS($G$6:G307,G307,$M$6:M307,"Sim")=1))</f>
        <v/>
      </c>
      <c r="O307" s="18">
        <f>IF(G307="","",COUNTIFS($G$6:$G$505,G307,$M$6:$M$505,"Sim"))</f>
        <v/>
      </c>
      <c r="P307" s="21">
        <f>IF(AND(A307="",G307="",H307="",I307=""),"",IF(A307="","INFORME ENDEREÇO",IF(L307&lt;&gt;"OK",L307,IF(G307="","INFORME SKU",IF(I307="","INFORME QUANTIDADE",IF(NOT(ISNUMBER(I307)),"QUANTIDADE INVÁLIDA",IF(OR(I307&lt;=0,I307&lt;&gt;INT(I307)),"QUANTIDADE INVÁLIDA",IF(COUNTIFS($A$6:$A$505,A307,$G$6:$G$505,G307)&gt;1,"SKU/ENDEREÇO REPETIDO",IF(O307&gt;1,"SKU ESPALHADO","OK")))))))))</f>
        <v/>
      </c>
    </row>
    <row r="308">
      <c r="A308" s="20" t="n"/>
      <c r="B308" s="21">
        <f>IFERROR(IF(OR(A308="",L308&lt;&gt;"OK"),"",INDEX('Mapa de Endereços'!$A$6:$A$205,MATCH(A308,'Mapa de Endereços'!$F$6:$F$205,0))),"")</f>
        <v/>
      </c>
      <c r="C308" s="19">
        <f>IFERROR(IF(OR(A308="",L308&lt;&gt;"OK"),"",INDEX('Mapa de Endereços'!$B$6:$B$205,MATCH(A308,'Mapa de Endereços'!$F$6:$F$205,0))),"")</f>
        <v/>
      </c>
      <c r="D308" s="19">
        <f>IFERROR(IF(OR(A308="",L308&lt;&gt;"OK"),"",INDEX('Mapa de Endereços'!$C$6:$C$205,MATCH(A308,'Mapa de Endereços'!$F$6:$F$205,0))),"")</f>
        <v/>
      </c>
      <c r="E308" s="19">
        <f>IFERROR(IF(OR(A308="",L308&lt;&gt;"OK"),"",INDEX('Mapa de Endereços'!$D$6:$D$205,MATCH(A308,'Mapa de Endereços'!$F$6:$F$205,0))),"")</f>
        <v/>
      </c>
      <c r="F308" s="19">
        <f>IFERROR(IF(OR(A308="",L308&lt;&gt;"OK"),"",INDEX('Mapa de Endereços'!$E$6:$E$205,MATCH(A308,'Mapa de Endereços'!$F$6:$F$205,0))),"")</f>
        <v/>
      </c>
      <c r="G308" s="20" t="n"/>
      <c r="H308" s="20" t="n"/>
      <c r="I308" s="22" t="n"/>
      <c r="J308" s="21">
        <f>IF(OR(A308="",G308=""),"",A308&amp;"|"&amp;G308)</f>
        <v/>
      </c>
      <c r="K308" s="19" t="n"/>
      <c r="L308" s="21">
        <f>IFERROR(IF(A308="","",IF(COUNTIF('Mapa de Endereços'!$F$6:$F$205,A308)=0,"NÃO CADASTRADO",IF(COUNTIF('Mapa de Endereços'!$F$6:$F$205,A308)&gt;1,"ENDEREÇO DUPLICADO",IF(INDEX('Mapa de Endereços'!$G$6:$G$205,MATCH(A308,'Mapa de Endereços'!$F$6:$F$205,0))="Sim","OK",IF(INDEX('Mapa de Endereços'!$G$6:$G$205,MATCH(A308,'Mapa de Endereços'!$F$6:$F$205,0))="Não","INATIVO","ATIVO INVÁLIDO"))))),"NÃO CADASTRADO")</f>
        <v/>
      </c>
      <c r="M308" s="21">
        <f>IF(AND(A308="",G308="",H308="",I308=""),"",IF(OR(L308&lt;&gt;"OK",G308="",NOT(ISNUMBER(I308))),"Não",IF(AND(I308&gt;0,I308=INT(I308),COUNTIFS($A$6:$A$505,A308,$G$6:$G$505,G308)=1),"Sim","Não")))</f>
        <v/>
      </c>
      <c r="N308" s="21">
        <f>IF(M308&lt;&gt;"Sim","",--(COUNTIFS($G$6:G308,G308,$M$6:M308,"Sim")=1))</f>
        <v/>
      </c>
      <c r="O308" s="18">
        <f>IF(G308="","",COUNTIFS($G$6:$G$505,G308,$M$6:$M$505,"Sim"))</f>
        <v/>
      </c>
      <c r="P308" s="21">
        <f>IF(AND(A308="",G308="",H308="",I308=""),"",IF(A308="","INFORME ENDEREÇO",IF(L308&lt;&gt;"OK",L308,IF(G308="","INFORME SKU",IF(I308="","INFORME QUANTIDADE",IF(NOT(ISNUMBER(I308)),"QUANTIDADE INVÁLIDA",IF(OR(I308&lt;=0,I308&lt;&gt;INT(I308)),"QUANTIDADE INVÁLIDA",IF(COUNTIFS($A$6:$A$505,A308,$G$6:$G$505,G308)&gt;1,"SKU/ENDEREÇO REPETIDO",IF(O308&gt;1,"SKU ESPALHADO","OK")))))))))</f>
        <v/>
      </c>
    </row>
    <row r="309">
      <c r="A309" s="20" t="n"/>
      <c r="B309" s="21">
        <f>IFERROR(IF(OR(A309="",L309&lt;&gt;"OK"),"",INDEX('Mapa de Endereços'!$A$6:$A$205,MATCH(A309,'Mapa de Endereços'!$F$6:$F$205,0))),"")</f>
        <v/>
      </c>
      <c r="C309" s="19">
        <f>IFERROR(IF(OR(A309="",L309&lt;&gt;"OK"),"",INDEX('Mapa de Endereços'!$B$6:$B$205,MATCH(A309,'Mapa de Endereços'!$F$6:$F$205,0))),"")</f>
        <v/>
      </c>
      <c r="D309" s="19">
        <f>IFERROR(IF(OR(A309="",L309&lt;&gt;"OK"),"",INDEX('Mapa de Endereços'!$C$6:$C$205,MATCH(A309,'Mapa de Endereços'!$F$6:$F$205,0))),"")</f>
        <v/>
      </c>
      <c r="E309" s="19">
        <f>IFERROR(IF(OR(A309="",L309&lt;&gt;"OK"),"",INDEX('Mapa de Endereços'!$D$6:$D$205,MATCH(A309,'Mapa de Endereços'!$F$6:$F$205,0))),"")</f>
        <v/>
      </c>
      <c r="F309" s="19">
        <f>IFERROR(IF(OR(A309="",L309&lt;&gt;"OK"),"",INDEX('Mapa de Endereços'!$E$6:$E$205,MATCH(A309,'Mapa de Endereços'!$F$6:$F$205,0))),"")</f>
        <v/>
      </c>
      <c r="G309" s="20" t="n"/>
      <c r="H309" s="20" t="n"/>
      <c r="I309" s="22" t="n"/>
      <c r="J309" s="21">
        <f>IF(OR(A309="",G309=""),"",A309&amp;"|"&amp;G309)</f>
        <v/>
      </c>
      <c r="K309" s="19" t="n"/>
      <c r="L309" s="21">
        <f>IFERROR(IF(A309="","",IF(COUNTIF('Mapa de Endereços'!$F$6:$F$205,A309)=0,"NÃO CADASTRADO",IF(COUNTIF('Mapa de Endereços'!$F$6:$F$205,A309)&gt;1,"ENDEREÇO DUPLICADO",IF(INDEX('Mapa de Endereços'!$G$6:$G$205,MATCH(A309,'Mapa de Endereços'!$F$6:$F$205,0))="Sim","OK",IF(INDEX('Mapa de Endereços'!$G$6:$G$205,MATCH(A309,'Mapa de Endereços'!$F$6:$F$205,0))="Não","INATIVO","ATIVO INVÁLIDO"))))),"NÃO CADASTRADO")</f>
        <v/>
      </c>
      <c r="M309" s="21">
        <f>IF(AND(A309="",G309="",H309="",I309=""),"",IF(OR(L309&lt;&gt;"OK",G309="",NOT(ISNUMBER(I309))),"Não",IF(AND(I309&gt;0,I309=INT(I309),COUNTIFS($A$6:$A$505,A309,$G$6:$G$505,G309)=1),"Sim","Não")))</f>
        <v/>
      </c>
      <c r="N309" s="21">
        <f>IF(M309&lt;&gt;"Sim","",--(COUNTIFS($G$6:G309,G309,$M$6:M309,"Sim")=1))</f>
        <v/>
      </c>
      <c r="O309" s="18">
        <f>IF(G309="","",COUNTIFS($G$6:$G$505,G309,$M$6:$M$505,"Sim"))</f>
        <v/>
      </c>
      <c r="P309" s="21">
        <f>IF(AND(A309="",G309="",H309="",I309=""),"",IF(A309="","INFORME ENDEREÇO",IF(L309&lt;&gt;"OK",L309,IF(G309="","INFORME SKU",IF(I309="","INFORME QUANTIDADE",IF(NOT(ISNUMBER(I309)),"QUANTIDADE INVÁLIDA",IF(OR(I309&lt;=0,I309&lt;&gt;INT(I309)),"QUANTIDADE INVÁLIDA",IF(COUNTIFS($A$6:$A$505,A309,$G$6:$G$505,G309)&gt;1,"SKU/ENDEREÇO REPETIDO",IF(O309&gt;1,"SKU ESPALHADO","OK")))))))))</f>
        <v/>
      </c>
    </row>
    <row r="310">
      <c r="A310" s="20" t="n"/>
      <c r="B310" s="21">
        <f>IFERROR(IF(OR(A310="",L310&lt;&gt;"OK"),"",INDEX('Mapa de Endereços'!$A$6:$A$205,MATCH(A310,'Mapa de Endereços'!$F$6:$F$205,0))),"")</f>
        <v/>
      </c>
      <c r="C310" s="19">
        <f>IFERROR(IF(OR(A310="",L310&lt;&gt;"OK"),"",INDEX('Mapa de Endereços'!$B$6:$B$205,MATCH(A310,'Mapa de Endereços'!$F$6:$F$205,0))),"")</f>
        <v/>
      </c>
      <c r="D310" s="19">
        <f>IFERROR(IF(OR(A310="",L310&lt;&gt;"OK"),"",INDEX('Mapa de Endereços'!$C$6:$C$205,MATCH(A310,'Mapa de Endereços'!$F$6:$F$205,0))),"")</f>
        <v/>
      </c>
      <c r="E310" s="19">
        <f>IFERROR(IF(OR(A310="",L310&lt;&gt;"OK"),"",INDEX('Mapa de Endereços'!$D$6:$D$205,MATCH(A310,'Mapa de Endereços'!$F$6:$F$205,0))),"")</f>
        <v/>
      </c>
      <c r="F310" s="19">
        <f>IFERROR(IF(OR(A310="",L310&lt;&gt;"OK"),"",INDEX('Mapa de Endereços'!$E$6:$E$205,MATCH(A310,'Mapa de Endereços'!$F$6:$F$205,0))),"")</f>
        <v/>
      </c>
      <c r="G310" s="20" t="n"/>
      <c r="H310" s="20" t="n"/>
      <c r="I310" s="22" t="n"/>
      <c r="J310" s="21">
        <f>IF(OR(A310="",G310=""),"",A310&amp;"|"&amp;G310)</f>
        <v/>
      </c>
      <c r="K310" s="19" t="n"/>
      <c r="L310" s="21">
        <f>IFERROR(IF(A310="","",IF(COUNTIF('Mapa de Endereços'!$F$6:$F$205,A310)=0,"NÃO CADASTRADO",IF(COUNTIF('Mapa de Endereços'!$F$6:$F$205,A310)&gt;1,"ENDEREÇO DUPLICADO",IF(INDEX('Mapa de Endereços'!$G$6:$G$205,MATCH(A310,'Mapa de Endereços'!$F$6:$F$205,0))="Sim","OK",IF(INDEX('Mapa de Endereços'!$G$6:$G$205,MATCH(A310,'Mapa de Endereços'!$F$6:$F$205,0))="Não","INATIVO","ATIVO INVÁLIDO"))))),"NÃO CADASTRADO")</f>
        <v/>
      </c>
      <c r="M310" s="21">
        <f>IF(AND(A310="",G310="",H310="",I310=""),"",IF(OR(L310&lt;&gt;"OK",G310="",NOT(ISNUMBER(I310))),"Não",IF(AND(I310&gt;0,I310=INT(I310),COUNTIFS($A$6:$A$505,A310,$G$6:$G$505,G310)=1),"Sim","Não")))</f>
        <v/>
      </c>
      <c r="N310" s="21">
        <f>IF(M310&lt;&gt;"Sim","",--(COUNTIFS($G$6:G310,G310,$M$6:M310,"Sim")=1))</f>
        <v/>
      </c>
      <c r="O310" s="18">
        <f>IF(G310="","",COUNTIFS($G$6:$G$505,G310,$M$6:$M$505,"Sim"))</f>
        <v/>
      </c>
      <c r="P310" s="21">
        <f>IF(AND(A310="",G310="",H310="",I310=""),"",IF(A310="","INFORME ENDEREÇO",IF(L310&lt;&gt;"OK",L310,IF(G310="","INFORME SKU",IF(I310="","INFORME QUANTIDADE",IF(NOT(ISNUMBER(I310)),"QUANTIDADE INVÁLIDA",IF(OR(I310&lt;=0,I310&lt;&gt;INT(I310)),"QUANTIDADE INVÁLIDA",IF(COUNTIFS($A$6:$A$505,A310,$G$6:$G$505,G310)&gt;1,"SKU/ENDEREÇO REPETIDO",IF(O310&gt;1,"SKU ESPALHADO","OK")))))))))</f>
        <v/>
      </c>
    </row>
    <row r="311">
      <c r="A311" s="20" t="n"/>
      <c r="B311" s="21">
        <f>IFERROR(IF(OR(A311="",L311&lt;&gt;"OK"),"",INDEX('Mapa de Endereços'!$A$6:$A$205,MATCH(A311,'Mapa de Endereços'!$F$6:$F$205,0))),"")</f>
        <v/>
      </c>
      <c r="C311" s="19">
        <f>IFERROR(IF(OR(A311="",L311&lt;&gt;"OK"),"",INDEX('Mapa de Endereços'!$B$6:$B$205,MATCH(A311,'Mapa de Endereços'!$F$6:$F$205,0))),"")</f>
        <v/>
      </c>
      <c r="D311" s="19">
        <f>IFERROR(IF(OR(A311="",L311&lt;&gt;"OK"),"",INDEX('Mapa de Endereços'!$C$6:$C$205,MATCH(A311,'Mapa de Endereços'!$F$6:$F$205,0))),"")</f>
        <v/>
      </c>
      <c r="E311" s="19">
        <f>IFERROR(IF(OR(A311="",L311&lt;&gt;"OK"),"",INDEX('Mapa de Endereços'!$D$6:$D$205,MATCH(A311,'Mapa de Endereços'!$F$6:$F$205,0))),"")</f>
        <v/>
      </c>
      <c r="F311" s="19">
        <f>IFERROR(IF(OR(A311="",L311&lt;&gt;"OK"),"",INDEX('Mapa de Endereços'!$E$6:$E$205,MATCH(A311,'Mapa de Endereços'!$F$6:$F$205,0))),"")</f>
        <v/>
      </c>
      <c r="G311" s="20" t="n"/>
      <c r="H311" s="20" t="n"/>
      <c r="I311" s="22" t="n"/>
      <c r="J311" s="21">
        <f>IF(OR(A311="",G311=""),"",A311&amp;"|"&amp;G311)</f>
        <v/>
      </c>
      <c r="K311" s="19" t="n"/>
      <c r="L311" s="21">
        <f>IFERROR(IF(A311="","",IF(COUNTIF('Mapa de Endereços'!$F$6:$F$205,A311)=0,"NÃO CADASTRADO",IF(COUNTIF('Mapa de Endereços'!$F$6:$F$205,A311)&gt;1,"ENDEREÇO DUPLICADO",IF(INDEX('Mapa de Endereços'!$G$6:$G$205,MATCH(A311,'Mapa de Endereços'!$F$6:$F$205,0))="Sim","OK",IF(INDEX('Mapa de Endereços'!$G$6:$G$205,MATCH(A311,'Mapa de Endereços'!$F$6:$F$205,0))="Não","INATIVO","ATIVO INVÁLIDO"))))),"NÃO CADASTRADO")</f>
        <v/>
      </c>
      <c r="M311" s="21">
        <f>IF(AND(A311="",G311="",H311="",I311=""),"",IF(OR(L311&lt;&gt;"OK",G311="",NOT(ISNUMBER(I311))),"Não",IF(AND(I311&gt;0,I311=INT(I311),COUNTIFS($A$6:$A$505,A311,$G$6:$G$505,G311)=1),"Sim","Não")))</f>
        <v/>
      </c>
      <c r="N311" s="21">
        <f>IF(M311&lt;&gt;"Sim","",--(COUNTIFS($G$6:G311,G311,$M$6:M311,"Sim")=1))</f>
        <v/>
      </c>
      <c r="O311" s="18">
        <f>IF(G311="","",COUNTIFS($G$6:$G$505,G311,$M$6:$M$505,"Sim"))</f>
        <v/>
      </c>
      <c r="P311" s="21">
        <f>IF(AND(A311="",G311="",H311="",I311=""),"",IF(A311="","INFORME ENDEREÇO",IF(L311&lt;&gt;"OK",L311,IF(G311="","INFORME SKU",IF(I311="","INFORME QUANTIDADE",IF(NOT(ISNUMBER(I311)),"QUANTIDADE INVÁLIDA",IF(OR(I311&lt;=0,I311&lt;&gt;INT(I311)),"QUANTIDADE INVÁLIDA",IF(COUNTIFS($A$6:$A$505,A311,$G$6:$G$505,G311)&gt;1,"SKU/ENDEREÇO REPETIDO",IF(O311&gt;1,"SKU ESPALHADO","OK")))))))))</f>
        <v/>
      </c>
    </row>
    <row r="312">
      <c r="A312" s="20" t="n"/>
      <c r="B312" s="21">
        <f>IFERROR(IF(OR(A312="",L312&lt;&gt;"OK"),"",INDEX('Mapa de Endereços'!$A$6:$A$205,MATCH(A312,'Mapa de Endereços'!$F$6:$F$205,0))),"")</f>
        <v/>
      </c>
      <c r="C312" s="19">
        <f>IFERROR(IF(OR(A312="",L312&lt;&gt;"OK"),"",INDEX('Mapa de Endereços'!$B$6:$B$205,MATCH(A312,'Mapa de Endereços'!$F$6:$F$205,0))),"")</f>
        <v/>
      </c>
      <c r="D312" s="19">
        <f>IFERROR(IF(OR(A312="",L312&lt;&gt;"OK"),"",INDEX('Mapa de Endereços'!$C$6:$C$205,MATCH(A312,'Mapa de Endereços'!$F$6:$F$205,0))),"")</f>
        <v/>
      </c>
      <c r="E312" s="19">
        <f>IFERROR(IF(OR(A312="",L312&lt;&gt;"OK"),"",INDEX('Mapa de Endereços'!$D$6:$D$205,MATCH(A312,'Mapa de Endereços'!$F$6:$F$205,0))),"")</f>
        <v/>
      </c>
      <c r="F312" s="19">
        <f>IFERROR(IF(OR(A312="",L312&lt;&gt;"OK"),"",INDEX('Mapa de Endereços'!$E$6:$E$205,MATCH(A312,'Mapa de Endereços'!$F$6:$F$205,0))),"")</f>
        <v/>
      </c>
      <c r="G312" s="20" t="n"/>
      <c r="H312" s="20" t="n"/>
      <c r="I312" s="22" t="n"/>
      <c r="J312" s="21">
        <f>IF(OR(A312="",G312=""),"",A312&amp;"|"&amp;G312)</f>
        <v/>
      </c>
      <c r="K312" s="19" t="n"/>
      <c r="L312" s="21">
        <f>IFERROR(IF(A312="","",IF(COUNTIF('Mapa de Endereços'!$F$6:$F$205,A312)=0,"NÃO CADASTRADO",IF(COUNTIF('Mapa de Endereços'!$F$6:$F$205,A312)&gt;1,"ENDEREÇO DUPLICADO",IF(INDEX('Mapa de Endereços'!$G$6:$G$205,MATCH(A312,'Mapa de Endereços'!$F$6:$F$205,0))="Sim","OK",IF(INDEX('Mapa de Endereços'!$G$6:$G$205,MATCH(A312,'Mapa de Endereços'!$F$6:$F$205,0))="Não","INATIVO","ATIVO INVÁLIDO"))))),"NÃO CADASTRADO")</f>
        <v/>
      </c>
      <c r="M312" s="21">
        <f>IF(AND(A312="",G312="",H312="",I312=""),"",IF(OR(L312&lt;&gt;"OK",G312="",NOT(ISNUMBER(I312))),"Não",IF(AND(I312&gt;0,I312=INT(I312),COUNTIFS($A$6:$A$505,A312,$G$6:$G$505,G312)=1),"Sim","Não")))</f>
        <v/>
      </c>
      <c r="N312" s="21">
        <f>IF(M312&lt;&gt;"Sim","",--(COUNTIFS($G$6:G312,G312,$M$6:M312,"Sim")=1))</f>
        <v/>
      </c>
      <c r="O312" s="18">
        <f>IF(G312="","",COUNTIFS($G$6:$G$505,G312,$M$6:$M$505,"Sim"))</f>
        <v/>
      </c>
      <c r="P312" s="21">
        <f>IF(AND(A312="",G312="",H312="",I312=""),"",IF(A312="","INFORME ENDEREÇO",IF(L312&lt;&gt;"OK",L312,IF(G312="","INFORME SKU",IF(I312="","INFORME QUANTIDADE",IF(NOT(ISNUMBER(I312)),"QUANTIDADE INVÁLIDA",IF(OR(I312&lt;=0,I312&lt;&gt;INT(I312)),"QUANTIDADE INVÁLIDA",IF(COUNTIFS($A$6:$A$505,A312,$G$6:$G$505,G312)&gt;1,"SKU/ENDEREÇO REPETIDO",IF(O312&gt;1,"SKU ESPALHADO","OK")))))))))</f>
        <v/>
      </c>
    </row>
    <row r="313">
      <c r="A313" s="20" t="n"/>
      <c r="B313" s="21">
        <f>IFERROR(IF(OR(A313="",L313&lt;&gt;"OK"),"",INDEX('Mapa de Endereços'!$A$6:$A$205,MATCH(A313,'Mapa de Endereços'!$F$6:$F$205,0))),"")</f>
        <v/>
      </c>
      <c r="C313" s="19">
        <f>IFERROR(IF(OR(A313="",L313&lt;&gt;"OK"),"",INDEX('Mapa de Endereços'!$B$6:$B$205,MATCH(A313,'Mapa de Endereços'!$F$6:$F$205,0))),"")</f>
        <v/>
      </c>
      <c r="D313" s="19">
        <f>IFERROR(IF(OR(A313="",L313&lt;&gt;"OK"),"",INDEX('Mapa de Endereços'!$C$6:$C$205,MATCH(A313,'Mapa de Endereços'!$F$6:$F$205,0))),"")</f>
        <v/>
      </c>
      <c r="E313" s="19">
        <f>IFERROR(IF(OR(A313="",L313&lt;&gt;"OK"),"",INDEX('Mapa de Endereços'!$D$6:$D$205,MATCH(A313,'Mapa de Endereços'!$F$6:$F$205,0))),"")</f>
        <v/>
      </c>
      <c r="F313" s="19">
        <f>IFERROR(IF(OR(A313="",L313&lt;&gt;"OK"),"",INDEX('Mapa de Endereços'!$E$6:$E$205,MATCH(A313,'Mapa de Endereços'!$F$6:$F$205,0))),"")</f>
        <v/>
      </c>
      <c r="G313" s="20" t="n"/>
      <c r="H313" s="20" t="n"/>
      <c r="I313" s="22" t="n"/>
      <c r="J313" s="21">
        <f>IF(OR(A313="",G313=""),"",A313&amp;"|"&amp;G313)</f>
        <v/>
      </c>
      <c r="K313" s="19" t="n"/>
      <c r="L313" s="21">
        <f>IFERROR(IF(A313="","",IF(COUNTIF('Mapa de Endereços'!$F$6:$F$205,A313)=0,"NÃO CADASTRADO",IF(COUNTIF('Mapa de Endereços'!$F$6:$F$205,A313)&gt;1,"ENDEREÇO DUPLICADO",IF(INDEX('Mapa de Endereços'!$G$6:$G$205,MATCH(A313,'Mapa de Endereços'!$F$6:$F$205,0))="Sim","OK",IF(INDEX('Mapa de Endereços'!$G$6:$G$205,MATCH(A313,'Mapa de Endereços'!$F$6:$F$205,0))="Não","INATIVO","ATIVO INVÁLIDO"))))),"NÃO CADASTRADO")</f>
        <v/>
      </c>
      <c r="M313" s="21">
        <f>IF(AND(A313="",G313="",H313="",I313=""),"",IF(OR(L313&lt;&gt;"OK",G313="",NOT(ISNUMBER(I313))),"Não",IF(AND(I313&gt;0,I313=INT(I313),COUNTIFS($A$6:$A$505,A313,$G$6:$G$505,G313)=1),"Sim","Não")))</f>
        <v/>
      </c>
      <c r="N313" s="21">
        <f>IF(M313&lt;&gt;"Sim","",--(COUNTIFS($G$6:G313,G313,$M$6:M313,"Sim")=1))</f>
        <v/>
      </c>
      <c r="O313" s="18">
        <f>IF(G313="","",COUNTIFS($G$6:$G$505,G313,$M$6:$M$505,"Sim"))</f>
        <v/>
      </c>
      <c r="P313" s="21">
        <f>IF(AND(A313="",G313="",H313="",I313=""),"",IF(A313="","INFORME ENDEREÇO",IF(L313&lt;&gt;"OK",L313,IF(G313="","INFORME SKU",IF(I313="","INFORME QUANTIDADE",IF(NOT(ISNUMBER(I313)),"QUANTIDADE INVÁLIDA",IF(OR(I313&lt;=0,I313&lt;&gt;INT(I313)),"QUANTIDADE INVÁLIDA",IF(COUNTIFS($A$6:$A$505,A313,$G$6:$G$505,G313)&gt;1,"SKU/ENDEREÇO REPETIDO",IF(O313&gt;1,"SKU ESPALHADO","OK")))))))))</f>
        <v/>
      </c>
    </row>
    <row r="314">
      <c r="A314" s="20" t="n"/>
      <c r="B314" s="21">
        <f>IFERROR(IF(OR(A314="",L314&lt;&gt;"OK"),"",INDEX('Mapa de Endereços'!$A$6:$A$205,MATCH(A314,'Mapa de Endereços'!$F$6:$F$205,0))),"")</f>
        <v/>
      </c>
      <c r="C314" s="19">
        <f>IFERROR(IF(OR(A314="",L314&lt;&gt;"OK"),"",INDEX('Mapa de Endereços'!$B$6:$B$205,MATCH(A314,'Mapa de Endereços'!$F$6:$F$205,0))),"")</f>
        <v/>
      </c>
      <c r="D314" s="19">
        <f>IFERROR(IF(OR(A314="",L314&lt;&gt;"OK"),"",INDEX('Mapa de Endereços'!$C$6:$C$205,MATCH(A314,'Mapa de Endereços'!$F$6:$F$205,0))),"")</f>
        <v/>
      </c>
      <c r="E314" s="19">
        <f>IFERROR(IF(OR(A314="",L314&lt;&gt;"OK"),"",INDEX('Mapa de Endereços'!$D$6:$D$205,MATCH(A314,'Mapa de Endereços'!$F$6:$F$205,0))),"")</f>
        <v/>
      </c>
      <c r="F314" s="19">
        <f>IFERROR(IF(OR(A314="",L314&lt;&gt;"OK"),"",INDEX('Mapa de Endereços'!$E$6:$E$205,MATCH(A314,'Mapa de Endereços'!$F$6:$F$205,0))),"")</f>
        <v/>
      </c>
      <c r="G314" s="20" t="n"/>
      <c r="H314" s="20" t="n"/>
      <c r="I314" s="22" t="n"/>
      <c r="J314" s="21">
        <f>IF(OR(A314="",G314=""),"",A314&amp;"|"&amp;G314)</f>
        <v/>
      </c>
      <c r="K314" s="19" t="n"/>
      <c r="L314" s="21">
        <f>IFERROR(IF(A314="","",IF(COUNTIF('Mapa de Endereços'!$F$6:$F$205,A314)=0,"NÃO CADASTRADO",IF(COUNTIF('Mapa de Endereços'!$F$6:$F$205,A314)&gt;1,"ENDEREÇO DUPLICADO",IF(INDEX('Mapa de Endereços'!$G$6:$G$205,MATCH(A314,'Mapa de Endereços'!$F$6:$F$205,0))="Sim","OK",IF(INDEX('Mapa de Endereços'!$G$6:$G$205,MATCH(A314,'Mapa de Endereços'!$F$6:$F$205,0))="Não","INATIVO","ATIVO INVÁLIDO"))))),"NÃO CADASTRADO")</f>
        <v/>
      </c>
      <c r="M314" s="21">
        <f>IF(AND(A314="",G314="",H314="",I314=""),"",IF(OR(L314&lt;&gt;"OK",G314="",NOT(ISNUMBER(I314))),"Não",IF(AND(I314&gt;0,I314=INT(I314),COUNTIFS($A$6:$A$505,A314,$G$6:$G$505,G314)=1),"Sim","Não")))</f>
        <v/>
      </c>
      <c r="N314" s="21">
        <f>IF(M314&lt;&gt;"Sim","",--(COUNTIFS($G$6:G314,G314,$M$6:M314,"Sim")=1))</f>
        <v/>
      </c>
      <c r="O314" s="18">
        <f>IF(G314="","",COUNTIFS($G$6:$G$505,G314,$M$6:$M$505,"Sim"))</f>
        <v/>
      </c>
      <c r="P314" s="21">
        <f>IF(AND(A314="",G314="",H314="",I314=""),"",IF(A314="","INFORME ENDEREÇO",IF(L314&lt;&gt;"OK",L314,IF(G314="","INFORME SKU",IF(I314="","INFORME QUANTIDADE",IF(NOT(ISNUMBER(I314)),"QUANTIDADE INVÁLIDA",IF(OR(I314&lt;=0,I314&lt;&gt;INT(I314)),"QUANTIDADE INVÁLIDA",IF(COUNTIFS($A$6:$A$505,A314,$G$6:$G$505,G314)&gt;1,"SKU/ENDEREÇO REPETIDO",IF(O314&gt;1,"SKU ESPALHADO","OK")))))))))</f>
        <v/>
      </c>
    </row>
    <row r="315">
      <c r="A315" s="20" t="n"/>
      <c r="B315" s="21">
        <f>IFERROR(IF(OR(A315="",L315&lt;&gt;"OK"),"",INDEX('Mapa de Endereços'!$A$6:$A$205,MATCH(A315,'Mapa de Endereços'!$F$6:$F$205,0))),"")</f>
        <v/>
      </c>
      <c r="C315" s="19">
        <f>IFERROR(IF(OR(A315="",L315&lt;&gt;"OK"),"",INDEX('Mapa de Endereços'!$B$6:$B$205,MATCH(A315,'Mapa de Endereços'!$F$6:$F$205,0))),"")</f>
        <v/>
      </c>
      <c r="D315" s="19">
        <f>IFERROR(IF(OR(A315="",L315&lt;&gt;"OK"),"",INDEX('Mapa de Endereços'!$C$6:$C$205,MATCH(A315,'Mapa de Endereços'!$F$6:$F$205,0))),"")</f>
        <v/>
      </c>
      <c r="E315" s="19">
        <f>IFERROR(IF(OR(A315="",L315&lt;&gt;"OK"),"",INDEX('Mapa de Endereços'!$D$6:$D$205,MATCH(A315,'Mapa de Endereços'!$F$6:$F$205,0))),"")</f>
        <v/>
      </c>
      <c r="F315" s="19">
        <f>IFERROR(IF(OR(A315="",L315&lt;&gt;"OK"),"",INDEX('Mapa de Endereços'!$E$6:$E$205,MATCH(A315,'Mapa de Endereços'!$F$6:$F$205,0))),"")</f>
        <v/>
      </c>
      <c r="G315" s="20" t="n"/>
      <c r="H315" s="20" t="n"/>
      <c r="I315" s="22" t="n"/>
      <c r="J315" s="21">
        <f>IF(OR(A315="",G315=""),"",A315&amp;"|"&amp;G315)</f>
        <v/>
      </c>
      <c r="K315" s="19" t="n"/>
      <c r="L315" s="21">
        <f>IFERROR(IF(A315="","",IF(COUNTIF('Mapa de Endereços'!$F$6:$F$205,A315)=0,"NÃO CADASTRADO",IF(COUNTIF('Mapa de Endereços'!$F$6:$F$205,A315)&gt;1,"ENDEREÇO DUPLICADO",IF(INDEX('Mapa de Endereços'!$G$6:$G$205,MATCH(A315,'Mapa de Endereços'!$F$6:$F$205,0))="Sim","OK",IF(INDEX('Mapa de Endereços'!$G$6:$G$205,MATCH(A315,'Mapa de Endereços'!$F$6:$F$205,0))="Não","INATIVO","ATIVO INVÁLIDO"))))),"NÃO CADASTRADO")</f>
        <v/>
      </c>
      <c r="M315" s="21">
        <f>IF(AND(A315="",G315="",H315="",I315=""),"",IF(OR(L315&lt;&gt;"OK",G315="",NOT(ISNUMBER(I315))),"Não",IF(AND(I315&gt;0,I315=INT(I315),COUNTIFS($A$6:$A$505,A315,$G$6:$G$505,G315)=1),"Sim","Não")))</f>
        <v/>
      </c>
      <c r="N315" s="21">
        <f>IF(M315&lt;&gt;"Sim","",--(COUNTIFS($G$6:G315,G315,$M$6:M315,"Sim")=1))</f>
        <v/>
      </c>
      <c r="O315" s="18">
        <f>IF(G315="","",COUNTIFS($G$6:$G$505,G315,$M$6:$M$505,"Sim"))</f>
        <v/>
      </c>
      <c r="P315" s="21">
        <f>IF(AND(A315="",G315="",H315="",I315=""),"",IF(A315="","INFORME ENDEREÇO",IF(L315&lt;&gt;"OK",L315,IF(G315="","INFORME SKU",IF(I315="","INFORME QUANTIDADE",IF(NOT(ISNUMBER(I315)),"QUANTIDADE INVÁLIDA",IF(OR(I315&lt;=0,I315&lt;&gt;INT(I315)),"QUANTIDADE INVÁLIDA",IF(COUNTIFS($A$6:$A$505,A315,$G$6:$G$505,G315)&gt;1,"SKU/ENDEREÇO REPETIDO",IF(O315&gt;1,"SKU ESPALHADO","OK")))))))))</f>
        <v/>
      </c>
    </row>
    <row r="316">
      <c r="A316" s="20" t="n"/>
      <c r="B316" s="21">
        <f>IFERROR(IF(OR(A316="",L316&lt;&gt;"OK"),"",INDEX('Mapa de Endereços'!$A$6:$A$205,MATCH(A316,'Mapa de Endereços'!$F$6:$F$205,0))),"")</f>
        <v/>
      </c>
      <c r="C316" s="19">
        <f>IFERROR(IF(OR(A316="",L316&lt;&gt;"OK"),"",INDEX('Mapa de Endereços'!$B$6:$B$205,MATCH(A316,'Mapa de Endereços'!$F$6:$F$205,0))),"")</f>
        <v/>
      </c>
      <c r="D316" s="19">
        <f>IFERROR(IF(OR(A316="",L316&lt;&gt;"OK"),"",INDEX('Mapa de Endereços'!$C$6:$C$205,MATCH(A316,'Mapa de Endereços'!$F$6:$F$205,0))),"")</f>
        <v/>
      </c>
      <c r="E316" s="19">
        <f>IFERROR(IF(OR(A316="",L316&lt;&gt;"OK"),"",INDEX('Mapa de Endereços'!$D$6:$D$205,MATCH(A316,'Mapa de Endereços'!$F$6:$F$205,0))),"")</f>
        <v/>
      </c>
      <c r="F316" s="19">
        <f>IFERROR(IF(OR(A316="",L316&lt;&gt;"OK"),"",INDEX('Mapa de Endereços'!$E$6:$E$205,MATCH(A316,'Mapa de Endereços'!$F$6:$F$205,0))),"")</f>
        <v/>
      </c>
      <c r="G316" s="20" t="n"/>
      <c r="H316" s="20" t="n"/>
      <c r="I316" s="22" t="n"/>
      <c r="J316" s="21">
        <f>IF(OR(A316="",G316=""),"",A316&amp;"|"&amp;G316)</f>
        <v/>
      </c>
      <c r="K316" s="19" t="n"/>
      <c r="L316" s="21">
        <f>IFERROR(IF(A316="","",IF(COUNTIF('Mapa de Endereços'!$F$6:$F$205,A316)=0,"NÃO CADASTRADO",IF(COUNTIF('Mapa de Endereços'!$F$6:$F$205,A316)&gt;1,"ENDEREÇO DUPLICADO",IF(INDEX('Mapa de Endereços'!$G$6:$G$205,MATCH(A316,'Mapa de Endereços'!$F$6:$F$205,0))="Sim","OK",IF(INDEX('Mapa de Endereços'!$G$6:$G$205,MATCH(A316,'Mapa de Endereços'!$F$6:$F$205,0))="Não","INATIVO","ATIVO INVÁLIDO"))))),"NÃO CADASTRADO")</f>
        <v/>
      </c>
      <c r="M316" s="21">
        <f>IF(AND(A316="",G316="",H316="",I316=""),"",IF(OR(L316&lt;&gt;"OK",G316="",NOT(ISNUMBER(I316))),"Não",IF(AND(I316&gt;0,I316=INT(I316),COUNTIFS($A$6:$A$505,A316,$G$6:$G$505,G316)=1),"Sim","Não")))</f>
        <v/>
      </c>
      <c r="N316" s="21">
        <f>IF(M316&lt;&gt;"Sim","",--(COUNTIFS($G$6:G316,G316,$M$6:M316,"Sim")=1))</f>
        <v/>
      </c>
      <c r="O316" s="18">
        <f>IF(G316="","",COUNTIFS($G$6:$G$505,G316,$M$6:$M$505,"Sim"))</f>
        <v/>
      </c>
      <c r="P316" s="21">
        <f>IF(AND(A316="",G316="",H316="",I316=""),"",IF(A316="","INFORME ENDEREÇO",IF(L316&lt;&gt;"OK",L316,IF(G316="","INFORME SKU",IF(I316="","INFORME QUANTIDADE",IF(NOT(ISNUMBER(I316)),"QUANTIDADE INVÁLIDA",IF(OR(I316&lt;=0,I316&lt;&gt;INT(I316)),"QUANTIDADE INVÁLIDA",IF(COUNTIFS($A$6:$A$505,A316,$G$6:$G$505,G316)&gt;1,"SKU/ENDEREÇO REPETIDO",IF(O316&gt;1,"SKU ESPALHADO","OK")))))))))</f>
        <v/>
      </c>
    </row>
    <row r="317">
      <c r="A317" s="20" t="n"/>
      <c r="B317" s="21">
        <f>IFERROR(IF(OR(A317="",L317&lt;&gt;"OK"),"",INDEX('Mapa de Endereços'!$A$6:$A$205,MATCH(A317,'Mapa de Endereços'!$F$6:$F$205,0))),"")</f>
        <v/>
      </c>
      <c r="C317" s="19">
        <f>IFERROR(IF(OR(A317="",L317&lt;&gt;"OK"),"",INDEX('Mapa de Endereços'!$B$6:$B$205,MATCH(A317,'Mapa de Endereços'!$F$6:$F$205,0))),"")</f>
        <v/>
      </c>
      <c r="D317" s="19">
        <f>IFERROR(IF(OR(A317="",L317&lt;&gt;"OK"),"",INDEX('Mapa de Endereços'!$C$6:$C$205,MATCH(A317,'Mapa de Endereços'!$F$6:$F$205,0))),"")</f>
        <v/>
      </c>
      <c r="E317" s="19">
        <f>IFERROR(IF(OR(A317="",L317&lt;&gt;"OK"),"",INDEX('Mapa de Endereços'!$D$6:$D$205,MATCH(A317,'Mapa de Endereços'!$F$6:$F$205,0))),"")</f>
        <v/>
      </c>
      <c r="F317" s="19">
        <f>IFERROR(IF(OR(A317="",L317&lt;&gt;"OK"),"",INDEX('Mapa de Endereços'!$E$6:$E$205,MATCH(A317,'Mapa de Endereços'!$F$6:$F$205,0))),"")</f>
        <v/>
      </c>
      <c r="G317" s="20" t="n"/>
      <c r="H317" s="20" t="n"/>
      <c r="I317" s="22" t="n"/>
      <c r="J317" s="21">
        <f>IF(OR(A317="",G317=""),"",A317&amp;"|"&amp;G317)</f>
        <v/>
      </c>
      <c r="K317" s="19" t="n"/>
      <c r="L317" s="21">
        <f>IFERROR(IF(A317="","",IF(COUNTIF('Mapa de Endereços'!$F$6:$F$205,A317)=0,"NÃO CADASTRADO",IF(COUNTIF('Mapa de Endereços'!$F$6:$F$205,A317)&gt;1,"ENDEREÇO DUPLICADO",IF(INDEX('Mapa de Endereços'!$G$6:$G$205,MATCH(A317,'Mapa de Endereços'!$F$6:$F$205,0))="Sim","OK",IF(INDEX('Mapa de Endereços'!$G$6:$G$205,MATCH(A317,'Mapa de Endereços'!$F$6:$F$205,0))="Não","INATIVO","ATIVO INVÁLIDO"))))),"NÃO CADASTRADO")</f>
        <v/>
      </c>
      <c r="M317" s="21">
        <f>IF(AND(A317="",G317="",H317="",I317=""),"",IF(OR(L317&lt;&gt;"OK",G317="",NOT(ISNUMBER(I317))),"Não",IF(AND(I317&gt;0,I317=INT(I317),COUNTIFS($A$6:$A$505,A317,$G$6:$G$505,G317)=1),"Sim","Não")))</f>
        <v/>
      </c>
      <c r="N317" s="21">
        <f>IF(M317&lt;&gt;"Sim","",--(COUNTIFS($G$6:G317,G317,$M$6:M317,"Sim")=1))</f>
        <v/>
      </c>
      <c r="O317" s="18">
        <f>IF(G317="","",COUNTIFS($G$6:$G$505,G317,$M$6:$M$505,"Sim"))</f>
        <v/>
      </c>
      <c r="P317" s="21">
        <f>IF(AND(A317="",G317="",H317="",I317=""),"",IF(A317="","INFORME ENDEREÇO",IF(L317&lt;&gt;"OK",L317,IF(G317="","INFORME SKU",IF(I317="","INFORME QUANTIDADE",IF(NOT(ISNUMBER(I317)),"QUANTIDADE INVÁLIDA",IF(OR(I317&lt;=0,I317&lt;&gt;INT(I317)),"QUANTIDADE INVÁLIDA",IF(COUNTIFS($A$6:$A$505,A317,$G$6:$G$505,G317)&gt;1,"SKU/ENDEREÇO REPETIDO",IF(O317&gt;1,"SKU ESPALHADO","OK")))))))))</f>
        <v/>
      </c>
    </row>
    <row r="318">
      <c r="A318" s="20" t="n"/>
      <c r="B318" s="21">
        <f>IFERROR(IF(OR(A318="",L318&lt;&gt;"OK"),"",INDEX('Mapa de Endereços'!$A$6:$A$205,MATCH(A318,'Mapa de Endereços'!$F$6:$F$205,0))),"")</f>
        <v/>
      </c>
      <c r="C318" s="19">
        <f>IFERROR(IF(OR(A318="",L318&lt;&gt;"OK"),"",INDEX('Mapa de Endereços'!$B$6:$B$205,MATCH(A318,'Mapa de Endereços'!$F$6:$F$205,0))),"")</f>
        <v/>
      </c>
      <c r="D318" s="19">
        <f>IFERROR(IF(OR(A318="",L318&lt;&gt;"OK"),"",INDEX('Mapa de Endereços'!$C$6:$C$205,MATCH(A318,'Mapa de Endereços'!$F$6:$F$205,0))),"")</f>
        <v/>
      </c>
      <c r="E318" s="19">
        <f>IFERROR(IF(OR(A318="",L318&lt;&gt;"OK"),"",INDEX('Mapa de Endereços'!$D$6:$D$205,MATCH(A318,'Mapa de Endereços'!$F$6:$F$205,0))),"")</f>
        <v/>
      </c>
      <c r="F318" s="19">
        <f>IFERROR(IF(OR(A318="",L318&lt;&gt;"OK"),"",INDEX('Mapa de Endereços'!$E$6:$E$205,MATCH(A318,'Mapa de Endereços'!$F$6:$F$205,0))),"")</f>
        <v/>
      </c>
      <c r="G318" s="20" t="n"/>
      <c r="H318" s="20" t="n"/>
      <c r="I318" s="22" t="n"/>
      <c r="J318" s="21">
        <f>IF(OR(A318="",G318=""),"",A318&amp;"|"&amp;G318)</f>
        <v/>
      </c>
      <c r="K318" s="19" t="n"/>
      <c r="L318" s="21">
        <f>IFERROR(IF(A318="","",IF(COUNTIF('Mapa de Endereços'!$F$6:$F$205,A318)=0,"NÃO CADASTRADO",IF(COUNTIF('Mapa de Endereços'!$F$6:$F$205,A318)&gt;1,"ENDEREÇO DUPLICADO",IF(INDEX('Mapa de Endereços'!$G$6:$G$205,MATCH(A318,'Mapa de Endereços'!$F$6:$F$205,0))="Sim","OK",IF(INDEX('Mapa de Endereços'!$G$6:$G$205,MATCH(A318,'Mapa de Endereços'!$F$6:$F$205,0))="Não","INATIVO","ATIVO INVÁLIDO"))))),"NÃO CADASTRADO")</f>
        <v/>
      </c>
      <c r="M318" s="21">
        <f>IF(AND(A318="",G318="",H318="",I318=""),"",IF(OR(L318&lt;&gt;"OK",G318="",NOT(ISNUMBER(I318))),"Não",IF(AND(I318&gt;0,I318=INT(I318),COUNTIFS($A$6:$A$505,A318,$G$6:$G$505,G318)=1),"Sim","Não")))</f>
        <v/>
      </c>
      <c r="N318" s="21">
        <f>IF(M318&lt;&gt;"Sim","",--(COUNTIFS($G$6:G318,G318,$M$6:M318,"Sim")=1))</f>
        <v/>
      </c>
      <c r="O318" s="18">
        <f>IF(G318="","",COUNTIFS($G$6:$G$505,G318,$M$6:$M$505,"Sim"))</f>
        <v/>
      </c>
      <c r="P318" s="21">
        <f>IF(AND(A318="",G318="",H318="",I318=""),"",IF(A318="","INFORME ENDEREÇO",IF(L318&lt;&gt;"OK",L318,IF(G318="","INFORME SKU",IF(I318="","INFORME QUANTIDADE",IF(NOT(ISNUMBER(I318)),"QUANTIDADE INVÁLIDA",IF(OR(I318&lt;=0,I318&lt;&gt;INT(I318)),"QUANTIDADE INVÁLIDA",IF(COUNTIFS($A$6:$A$505,A318,$G$6:$G$505,G318)&gt;1,"SKU/ENDEREÇO REPETIDO",IF(O318&gt;1,"SKU ESPALHADO","OK")))))))))</f>
        <v/>
      </c>
    </row>
    <row r="319">
      <c r="A319" s="20" t="n"/>
      <c r="B319" s="21">
        <f>IFERROR(IF(OR(A319="",L319&lt;&gt;"OK"),"",INDEX('Mapa de Endereços'!$A$6:$A$205,MATCH(A319,'Mapa de Endereços'!$F$6:$F$205,0))),"")</f>
        <v/>
      </c>
      <c r="C319" s="19">
        <f>IFERROR(IF(OR(A319="",L319&lt;&gt;"OK"),"",INDEX('Mapa de Endereços'!$B$6:$B$205,MATCH(A319,'Mapa de Endereços'!$F$6:$F$205,0))),"")</f>
        <v/>
      </c>
      <c r="D319" s="19">
        <f>IFERROR(IF(OR(A319="",L319&lt;&gt;"OK"),"",INDEX('Mapa de Endereços'!$C$6:$C$205,MATCH(A319,'Mapa de Endereços'!$F$6:$F$205,0))),"")</f>
        <v/>
      </c>
      <c r="E319" s="19">
        <f>IFERROR(IF(OR(A319="",L319&lt;&gt;"OK"),"",INDEX('Mapa de Endereços'!$D$6:$D$205,MATCH(A319,'Mapa de Endereços'!$F$6:$F$205,0))),"")</f>
        <v/>
      </c>
      <c r="F319" s="19">
        <f>IFERROR(IF(OR(A319="",L319&lt;&gt;"OK"),"",INDEX('Mapa de Endereços'!$E$6:$E$205,MATCH(A319,'Mapa de Endereços'!$F$6:$F$205,0))),"")</f>
        <v/>
      </c>
      <c r="G319" s="20" t="n"/>
      <c r="H319" s="20" t="n"/>
      <c r="I319" s="22" t="n"/>
      <c r="J319" s="21">
        <f>IF(OR(A319="",G319=""),"",A319&amp;"|"&amp;G319)</f>
        <v/>
      </c>
      <c r="K319" s="19" t="n"/>
      <c r="L319" s="21">
        <f>IFERROR(IF(A319="","",IF(COUNTIF('Mapa de Endereços'!$F$6:$F$205,A319)=0,"NÃO CADASTRADO",IF(COUNTIF('Mapa de Endereços'!$F$6:$F$205,A319)&gt;1,"ENDEREÇO DUPLICADO",IF(INDEX('Mapa de Endereços'!$G$6:$G$205,MATCH(A319,'Mapa de Endereços'!$F$6:$F$205,0))="Sim","OK",IF(INDEX('Mapa de Endereços'!$G$6:$G$205,MATCH(A319,'Mapa de Endereços'!$F$6:$F$205,0))="Não","INATIVO","ATIVO INVÁLIDO"))))),"NÃO CADASTRADO")</f>
        <v/>
      </c>
      <c r="M319" s="21">
        <f>IF(AND(A319="",G319="",H319="",I319=""),"",IF(OR(L319&lt;&gt;"OK",G319="",NOT(ISNUMBER(I319))),"Não",IF(AND(I319&gt;0,I319=INT(I319),COUNTIFS($A$6:$A$505,A319,$G$6:$G$505,G319)=1),"Sim","Não")))</f>
        <v/>
      </c>
      <c r="N319" s="21">
        <f>IF(M319&lt;&gt;"Sim","",--(COUNTIFS($G$6:G319,G319,$M$6:M319,"Sim")=1))</f>
        <v/>
      </c>
      <c r="O319" s="18">
        <f>IF(G319="","",COUNTIFS($G$6:$G$505,G319,$M$6:$M$505,"Sim"))</f>
        <v/>
      </c>
      <c r="P319" s="21">
        <f>IF(AND(A319="",G319="",H319="",I319=""),"",IF(A319="","INFORME ENDEREÇO",IF(L319&lt;&gt;"OK",L319,IF(G319="","INFORME SKU",IF(I319="","INFORME QUANTIDADE",IF(NOT(ISNUMBER(I319)),"QUANTIDADE INVÁLIDA",IF(OR(I319&lt;=0,I319&lt;&gt;INT(I319)),"QUANTIDADE INVÁLIDA",IF(COUNTIFS($A$6:$A$505,A319,$G$6:$G$505,G319)&gt;1,"SKU/ENDEREÇO REPETIDO",IF(O319&gt;1,"SKU ESPALHADO","OK")))))))))</f>
        <v/>
      </c>
    </row>
    <row r="320">
      <c r="A320" s="20" t="n"/>
      <c r="B320" s="21">
        <f>IFERROR(IF(OR(A320="",L320&lt;&gt;"OK"),"",INDEX('Mapa de Endereços'!$A$6:$A$205,MATCH(A320,'Mapa de Endereços'!$F$6:$F$205,0))),"")</f>
        <v/>
      </c>
      <c r="C320" s="19">
        <f>IFERROR(IF(OR(A320="",L320&lt;&gt;"OK"),"",INDEX('Mapa de Endereços'!$B$6:$B$205,MATCH(A320,'Mapa de Endereços'!$F$6:$F$205,0))),"")</f>
        <v/>
      </c>
      <c r="D320" s="19">
        <f>IFERROR(IF(OR(A320="",L320&lt;&gt;"OK"),"",INDEX('Mapa de Endereços'!$C$6:$C$205,MATCH(A320,'Mapa de Endereços'!$F$6:$F$205,0))),"")</f>
        <v/>
      </c>
      <c r="E320" s="19">
        <f>IFERROR(IF(OR(A320="",L320&lt;&gt;"OK"),"",INDEX('Mapa de Endereços'!$D$6:$D$205,MATCH(A320,'Mapa de Endereços'!$F$6:$F$205,0))),"")</f>
        <v/>
      </c>
      <c r="F320" s="19">
        <f>IFERROR(IF(OR(A320="",L320&lt;&gt;"OK"),"",INDEX('Mapa de Endereços'!$E$6:$E$205,MATCH(A320,'Mapa de Endereços'!$F$6:$F$205,0))),"")</f>
        <v/>
      </c>
      <c r="G320" s="20" t="n"/>
      <c r="H320" s="20" t="n"/>
      <c r="I320" s="22" t="n"/>
      <c r="J320" s="21">
        <f>IF(OR(A320="",G320=""),"",A320&amp;"|"&amp;G320)</f>
        <v/>
      </c>
      <c r="K320" s="19" t="n"/>
      <c r="L320" s="21">
        <f>IFERROR(IF(A320="","",IF(COUNTIF('Mapa de Endereços'!$F$6:$F$205,A320)=0,"NÃO CADASTRADO",IF(COUNTIF('Mapa de Endereços'!$F$6:$F$205,A320)&gt;1,"ENDEREÇO DUPLICADO",IF(INDEX('Mapa de Endereços'!$G$6:$G$205,MATCH(A320,'Mapa de Endereços'!$F$6:$F$205,0))="Sim","OK",IF(INDEX('Mapa de Endereços'!$G$6:$G$205,MATCH(A320,'Mapa de Endereços'!$F$6:$F$205,0))="Não","INATIVO","ATIVO INVÁLIDO"))))),"NÃO CADASTRADO")</f>
        <v/>
      </c>
      <c r="M320" s="21">
        <f>IF(AND(A320="",G320="",H320="",I320=""),"",IF(OR(L320&lt;&gt;"OK",G320="",NOT(ISNUMBER(I320))),"Não",IF(AND(I320&gt;0,I320=INT(I320),COUNTIFS($A$6:$A$505,A320,$G$6:$G$505,G320)=1),"Sim","Não")))</f>
        <v/>
      </c>
      <c r="N320" s="21">
        <f>IF(M320&lt;&gt;"Sim","",--(COUNTIFS($G$6:G320,G320,$M$6:M320,"Sim")=1))</f>
        <v/>
      </c>
      <c r="O320" s="18">
        <f>IF(G320="","",COUNTIFS($G$6:$G$505,G320,$M$6:$M$505,"Sim"))</f>
        <v/>
      </c>
      <c r="P320" s="21">
        <f>IF(AND(A320="",G320="",H320="",I320=""),"",IF(A320="","INFORME ENDEREÇO",IF(L320&lt;&gt;"OK",L320,IF(G320="","INFORME SKU",IF(I320="","INFORME QUANTIDADE",IF(NOT(ISNUMBER(I320)),"QUANTIDADE INVÁLIDA",IF(OR(I320&lt;=0,I320&lt;&gt;INT(I320)),"QUANTIDADE INVÁLIDA",IF(COUNTIFS($A$6:$A$505,A320,$G$6:$G$505,G320)&gt;1,"SKU/ENDEREÇO REPETIDO",IF(O320&gt;1,"SKU ESPALHADO","OK")))))))))</f>
        <v/>
      </c>
    </row>
    <row r="321">
      <c r="A321" s="20" t="n"/>
      <c r="B321" s="21">
        <f>IFERROR(IF(OR(A321="",L321&lt;&gt;"OK"),"",INDEX('Mapa de Endereços'!$A$6:$A$205,MATCH(A321,'Mapa de Endereços'!$F$6:$F$205,0))),"")</f>
        <v/>
      </c>
      <c r="C321" s="19">
        <f>IFERROR(IF(OR(A321="",L321&lt;&gt;"OK"),"",INDEX('Mapa de Endereços'!$B$6:$B$205,MATCH(A321,'Mapa de Endereços'!$F$6:$F$205,0))),"")</f>
        <v/>
      </c>
      <c r="D321" s="19">
        <f>IFERROR(IF(OR(A321="",L321&lt;&gt;"OK"),"",INDEX('Mapa de Endereços'!$C$6:$C$205,MATCH(A321,'Mapa de Endereços'!$F$6:$F$205,0))),"")</f>
        <v/>
      </c>
      <c r="E321" s="19">
        <f>IFERROR(IF(OR(A321="",L321&lt;&gt;"OK"),"",INDEX('Mapa de Endereços'!$D$6:$D$205,MATCH(A321,'Mapa de Endereços'!$F$6:$F$205,0))),"")</f>
        <v/>
      </c>
      <c r="F321" s="19">
        <f>IFERROR(IF(OR(A321="",L321&lt;&gt;"OK"),"",INDEX('Mapa de Endereços'!$E$6:$E$205,MATCH(A321,'Mapa de Endereços'!$F$6:$F$205,0))),"")</f>
        <v/>
      </c>
      <c r="G321" s="20" t="n"/>
      <c r="H321" s="20" t="n"/>
      <c r="I321" s="22" t="n"/>
      <c r="J321" s="21">
        <f>IF(OR(A321="",G321=""),"",A321&amp;"|"&amp;G321)</f>
        <v/>
      </c>
      <c r="K321" s="19" t="n"/>
      <c r="L321" s="21">
        <f>IFERROR(IF(A321="","",IF(COUNTIF('Mapa de Endereços'!$F$6:$F$205,A321)=0,"NÃO CADASTRADO",IF(COUNTIF('Mapa de Endereços'!$F$6:$F$205,A321)&gt;1,"ENDEREÇO DUPLICADO",IF(INDEX('Mapa de Endereços'!$G$6:$G$205,MATCH(A321,'Mapa de Endereços'!$F$6:$F$205,0))="Sim","OK",IF(INDEX('Mapa de Endereços'!$G$6:$G$205,MATCH(A321,'Mapa de Endereços'!$F$6:$F$205,0))="Não","INATIVO","ATIVO INVÁLIDO"))))),"NÃO CADASTRADO")</f>
        <v/>
      </c>
      <c r="M321" s="21">
        <f>IF(AND(A321="",G321="",H321="",I321=""),"",IF(OR(L321&lt;&gt;"OK",G321="",NOT(ISNUMBER(I321))),"Não",IF(AND(I321&gt;0,I321=INT(I321),COUNTIFS($A$6:$A$505,A321,$G$6:$G$505,G321)=1),"Sim","Não")))</f>
        <v/>
      </c>
      <c r="N321" s="21">
        <f>IF(M321&lt;&gt;"Sim","",--(COUNTIFS($G$6:G321,G321,$M$6:M321,"Sim")=1))</f>
        <v/>
      </c>
      <c r="O321" s="18">
        <f>IF(G321="","",COUNTIFS($G$6:$G$505,G321,$M$6:$M$505,"Sim"))</f>
        <v/>
      </c>
      <c r="P321" s="21">
        <f>IF(AND(A321="",G321="",H321="",I321=""),"",IF(A321="","INFORME ENDEREÇO",IF(L321&lt;&gt;"OK",L321,IF(G321="","INFORME SKU",IF(I321="","INFORME QUANTIDADE",IF(NOT(ISNUMBER(I321)),"QUANTIDADE INVÁLIDA",IF(OR(I321&lt;=0,I321&lt;&gt;INT(I321)),"QUANTIDADE INVÁLIDA",IF(COUNTIFS($A$6:$A$505,A321,$G$6:$G$505,G321)&gt;1,"SKU/ENDEREÇO REPETIDO",IF(O321&gt;1,"SKU ESPALHADO","OK")))))))))</f>
        <v/>
      </c>
    </row>
    <row r="322">
      <c r="A322" s="20" t="n"/>
      <c r="B322" s="21">
        <f>IFERROR(IF(OR(A322="",L322&lt;&gt;"OK"),"",INDEX('Mapa de Endereços'!$A$6:$A$205,MATCH(A322,'Mapa de Endereços'!$F$6:$F$205,0))),"")</f>
        <v/>
      </c>
      <c r="C322" s="19">
        <f>IFERROR(IF(OR(A322="",L322&lt;&gt;"OK"),"",INDEX('Mapa de Endereços'!$B$6:$B$205,MATCH(A322,'Mapa de Endereços'!$F$6:$F$205,0))),"")</f>
        <v/>
      </c>
      <c r="D322" s="19">
        <f>IFERROR(IF(OR(A322="",L322&lt;&gt;"OK"),"",INDEX('Mapa de Endereços'!$C$6:$C$205,MATCH(A322,'Mapa de Endereços'!$F$6:$F$205,0))),"")</f>
        <v/>
      </c>
      <c r="E322" s="19">
        <f>IFERROR(IF(OR(A322="",L322&lt;&gt;"OK"),"",INDEX('Mapa de Endereços'!$D$6:$D$205,MATCH(A322,'Mapa de Endereços'!$F$6:$F$205,0))),"")</f>
        <v/>
      </c>
      <c r="F322" s="19">
        <f>IFERROR(IF(OR(A322="",L322&lt;&gt;"OK"),"",INDEX('Mapa de Endereços'!$E$6:$E$205,MATCH(A322,'Mapa de Endereços'!$F$6:$F$205,0))),"")</f>
        <v/>
      </c>
      <c r="G322" s="20" t="n"/>
      <c r="H322" s="20" t="n"/>
      <c r="I322" s="22" t="n"/>
      <c r="J322" s="21">
        <f>IF(OR(A322="",G322=""),"",A322&amp;"|"&amp;G322)</f>
        <v/>
      </c>
      <c r="K322" s="19" t="n"/>
      <c r="L322" s="21">
        <f>IFERROR(IF(A322="","",IF(COUNTIF('Mapa de Endereços'!$F$6:$F$205,A322)=0,"NÃO CADASTRADO",IF(COUNTIF('Mapa de Endereços'!$F$6:$F$205,A322)&gt;1,"ENDEREÇO DUPLICADO",IF(INDEX('Mapa de Endereços'!$G$6:$G$205,MATCH(A322,'Mapa de Endereços'!$F$6:$F$205,0))="Sim","OK",IF(INDEX('Mapa de Endereços'!$G$6:$G$205,MATCH(A322,'Mapa de Endereços'!$F$6:$F$205,0))="Não","INATIVO","ATIVO INVÁLIDO"))))),"NÃO CADASTRADO")</f>
        <v/>
      </c>
      <c r="M322" s="21">
        <f>IF(AND(A322="",G322="",H322="",I322=""),"",IF(OR(L322&lt;&gt;"OK",G322="",NOT(ISNUMBER(I322))),"Não",IF(AND(I322&gt;0,I322=INT(I322),COUNTIFS($A$6:$A$505,A322,$G$6:$G$505,G322)=1),"Sim","Não")))</f>
        <v/>
      </c>
      <c r="N322" s="21">
        <f>IF(M322&lt;&gt;"Sim","",--(COUNTIFS($G$6:G322,G322,$M$6:M322,"Sim")=1))</f>
        <v/>
      </c>
      <c r="O322" s="18">
        <f>IF(G322="","",COUNTIFS($G$6:$G$505,G322,$M$6:$M$505,"Sim"))</f>
        <v/>
      </c>
      <c r="P322" s="21">
        <f>IF(AND(A322="",G322="",H322="",I322=""),"",IF(A322="","INFORME ENDEREÇO",IF(L322&lt;&gt;"OK",L322,IF(G322="","INFORME SKU",IF(I322="","INFORME QUANTIDADE",IF(NOT(ISNUMBER(I322)),"QUANTIDADE INVÁLIDA",IF(OR(I322&lt;=0,I322&lt;&gt;INT(I322)),"QUANTIDADE INVÁLIDA",IF(COUNTIFS($A$6:$A$505,A322,$G$6:$G$505,G322)&gt;1,"SKU/ENDEREÇO REPETIDO",IF(O322&gt;1,"SKU ESPALHADO","OK")))))))))</f>
        <v/>
      </c>
    </row>
    <row r="323">
      <c r="A323" s="20" t="n"/>
      <c r="B323" s="21">
        <f>IFERROR(IF(OR(A323="",L323&lt;&gt;"OK"),"",INDEX('Mapa de Endereços'!$A$6:$A$205,MATCH(A323,'Mapa de Endereços'!$F$6:$F$205,0))),"")</f>
        <v/>
      </c>
      <c r="C323" s="19">
        <f>IFERROR(IF(OR(A323="",L323&lt;&gt;"OK"),"",INDEX('Mapa de Endereços'!$B$6:$B$205,MATCH(A323,'Mapa de Endereços'!$F$6:$F$205,0))),"")</f>
        <v/>
      </c>
      <c r="D323" s="19">
        <f>IFERROR(IF(OR(A323="",L323&lt;&gt;"OK"),"",INDEX('Mapa de Endereços'!$C$6:$C$205,MATCH(A323,'Mapa de Endereços'!$F$6:$F$205,0))),"")</f>
        <v/>
      </c>
      <c r="E323" s="19">
        <f>IFERROR(IF(OR(A323="",L323&lt;&gt;"OK"),"",INDEX('Mapa de Endereços'!$D$6:$D$205,MATCH(A323,'Mapa de Endereços'!$F$6:$F$205,0))),"")</f>
        <v/>
      </c>
      <c r="F323" s="19">
        <f>IFERROR(IF(OR(A323="",L323&lt;&gt;"OK"),"",INDEX('Mapa de Endereços'!$E$6:$E$205,MATCH(A323,'Mapa de Endereços'!$F$6:$F$205,0))),"")</f>
        <v/>
      </c>
      <c r="G323" s="20" t="n"/>
      <c r="H323" s="20" t="n"/>
      <c r="I323" s="22" t="n"/>
      <c r="J323" s="21">
        <f>IF(OR(A323="",G323=""),"",A323&amp;"|"&amp;G323)</f>
        <v/>
      </c>
      <c r="K323" s="19" t="n"/>
      <c r="L323" s="21">
        <f>IFERROR(IF(A323="","",IF(COUNTIF('Mapa de Endereços'!$F$6:$F$205,A323)=0,"NÃO CADASTRADO",IF(COUNTIF('Mapa de Endereços'!$F$6:$F$205,A323)&gt;1,"ENDEREÇO DUPLICADO",IF(INDEX('Mapa de Endereços'!$G$6:$G$205,MATCH(A323,'Mapa de Endereços'!$F$6:$F$205,0))="Sim","OK",IF(INDEX('Mapa de Endereços'!$G$6:$G$205,MATCH(A323,'Mapa de Endereços'!$F$6:$F$205,0))="Não","INATIVO","ATIVO INVÁLIDO"))))),"NÃO CADASTRADO")</f>
        <v/>
      </c>
      <c r="M323" s="21">
        <f>IF(AND(A323="",G323="",H323="",I323=""),"",IF(OR(L323&lt;&gt;"OK",G323="",NOT(ISNUMBER(I323))),"Não",IF(AND(I323&gt;0,I323=INT(I323),COUNTIFS($A$6:$A$505,A323,$G$6:$G$505,G323)=1),"Sim","Não")))</f>
        <v/>
      </c>
      <c r="N323" s="21">
        <f>IF(M323&lt;&gt;"Sim","",--(COUNTIFS($G$6:G323,G323,$M$6:M323,"Sim")=1))</f>
        <v/>
      </c>
      <c r="O323" s="18">
        <f>IF(G323="","",COUNTIFS($G$6:$G$505,G323,$M$6:$M$505,"Sim"))</f>
        <v/>
      </c>
      <c r="P323" s="21">
        <f>IF(AND(A323="",G323="",H323="",I323=""),"",IF(A323="","INFORME ENDEREÇO",IF(L323&lt;&gt;"OK",L323,IF(G323="","INFORME SKU",IF(I323="","INFORME QUANTIDADE",IF(NOT(ISNUMBER(I323)),"QUANTIDADE INVÁLIDA",IF(OR(I323&lt;=0,I323&lt;&gt;INT(I323)),"QUANTIDADE INVÁLIDA",IF(COUNTIFS($A$6:$A$505,A323,$G$6:$G$505,G323)&gt;1,"SKU/ENDEREÇO REPETIDO",IF(O323&gt;1,"SKU ESPALHADO","OK")))))))))</f>
        <v/>
      </c>
    </row>
    <row r="324">
      <c r="A324" s="20" t="n"/>
      <c r="B324" s="21">
        <f>IFERROR(IF(OR(A324="",L324&lt;&gt;"OK"),"",INDEX('Mapa de Endereços'!$A$6:$A$205,MATCH(A324,'Mapa de Endereços'!$F$6:$F$205,0))),"")</f>
        <v/>
      </c>
      <c r="C324" s="19">
        <f>IFERROR(IF(OR(A324="",L324&lt;&gt;"OK"),"",INDEX('Mapa de Endereços'!$B$6:$B$205,MATCH(A324,'Mapa de Endereços'!$F$6:$F$205,0))),"")</f>
        <v/>
      </c>
      <c r="D324" s="19">
        <f>IFERROR(IF(OR(A324="",L324&lt;&gt;"OK"),"",INDEX('Mapa de Endereços'!$C$6:$C$205,MATCH(A324,'Mapa de Endereços'!$F$6:$F$205,0))),"")</f>
        <v/>
      </c>
      <c r="E324" s="19">
        <f>IFERROR(IF(OR(A324="",L324&lt;&gt;"OK"),"",INDEX('Mapa de Endereços'!$D$6:$D$205,MATCH(A324,'Mapa de Endereços'!$F$6:$F$205,0))),"")</f>
        <v/>
      </c>
      <c r="F324" s="19">
        <f>IFERROR(IF(OR(A324="",L324&lt;&gt;"OK"),"",INDEX('Mapa de Endereços'!$E$6:$E$205,MATCH(A324,'Mapa de Endereços'!$F$6:$F$205,0))),"")</f>
        <v/>
      </c>
      <c r="G324" s="20" t="n"/>
      <c r="H324" s="20" t="n"/>
      <c r="I324" s="22" t="n"/>
      <c r="J324" s="21">
        <f>IF(OR(A324="",G324=""),"",A324&amp;"|"&amp;G324)</f>
        <v/>
      </c>
      <c r="K324" s="19" t="n"/>
      <c r="L324" s="21">
        <f>IFERROR(IF(A324="","",IF(COUNTIF('Mapa de Endereços'!$F$6:$F$205,A324)=0,"NÃO CADASTRADO",IF(COUNTIF('Mapa de Endereços'!$F$6:$F$205,A324)&gt;1,"ENDEREÇO DUPLICADO",IF(INDEX('Mapa de Endereços'!$G$6:$G$205,MATCH(A324,'Mapa de Endereços'!$F$6:$F$205,0))="Sim","OK",IF(INDEX('Mapa de Endereços'!$G$6:$G$205,MATCH(A324,'Mapa de Endereços'!$F$6:$F$205,0))="Não","INATIVO","ATIVO INVÁLIDO"))))),"NÃO CADASTRADO")</f>
        <v/>
      </c>
      <c r="M324" s="21">
        <f>IF(AND(A324="",G324="",H324="",I324=""),"",IF(OR(L324&lt;&gt;"OK",G324="",NOT(ISNUMBER(I324))),"Não",IF(AND(I324&gt;0,I324=INT(I324),COUNTIFS($A$6:$A$505,A324,$G$6:$G$505,G324)=1),"Sim","Não")))</f>
        <v/>
      </c>
      <c r="N324" s="21">
        <f>IF(M324&lt;&gt;"Sim","",--(COUNTIFS($G$6:G324,G324,$M$6:M324,"Sim")=1))</f>
        <v/>
      </c>
      <c r="O324" s="18">
        <f>IF(G324="","",COUNTIFS($G$6:$G$505,G324,$M$6:$M$505,"Sim"))</f>
        <v/>
      </c>
      <c r="P324" s="21">
        <f>IF(AND(A324="",G324="",H324="",I324=""),"",IF(A324="","INFORME ENDEREÇO",IF(L324&lt;&gt;"OK",L324,IF(G324="","INFORME SKU",IF(I324="","INFORME QUANTIDADE",IF(NOT(ISNUMBER(I324)),"QUANTIDADE INVÁLIDA",IF(OR(I324&lt;=0,I324&lt;&gt;INT(I324)),"QUANTIDADE INVÁLIDA",IF(COUNTIFS($A$6:$A$505,A324,$G$6:$G$505,G324)&gt;1,"SKU/ENDEREÇO REPETIDO",IF(O324&gt;1,"SKU ESPALHADO","OK")))))))))</f>
        <v/>
      </c>
    </row>
    <row r="325">
      <c r="A325" s="20" t="n"/>
      <c r="B325" s="21">
        <f>IFERROR(IF(OR(A325="",L325&lt;&gt;"OK"),"",INDEX('Mapa de Endereços'!$A$6:$A$205,MATCH(A325,'Mapa de Endereços'!$F$6:$F$205,0))),"")</f>
        <v/>
      </c>
      <c r="C325" s="19">
        <f>IFERROR(IF(OR(A325="",L325&lt;&gt;"OK"),"",INDEX('Mapa de Endereços'!$B$6:$B$205,MATCH(A325,'Mapa de Endereços'!$F$6:$F$205,0))),"")</f>
        <v/>
      </c>
      <c r="D325" s="19">
        <f>IFERROR(IF(OR(A325="",L325&lt;&gt;"OK"),"",INDEX('Mapa de Endereços'!$C$6:$C$205,MATCH(A325,'Mapa de Endereços'!$F$6:$F$205,0))),"")</f>
        <v/>
      </c>
      <c r="E325" s="19">
        <f>IFERROR(IF(OR(A325="",L325&lt;&gt;"OK"),"",INDEX('Mapa de Endereços'!$D$6:$D$205,MATCH(A325,'Mapa de Endereços'!$F$6:$F$205,0))),"")</f>
        <v/>
      </c>
      <c r="F325" s="19">
        <f>IFERROR(IF(OR(A325="",L325&lt;&gt;"OK"),"",INDEX('Mapa de Endereços'!$E$6:$E$205,MATCH(A325,'Mapa de Endereços'!$F$6:$F$205,0))),"")</f>
        <v/>
      </c>
      <c r="G325" s="20" t="n"/>
      <c r="H325" s="20" t="n"/>
      <c r="I325" s="22" t="n"/>
      <c r="J325" s="21">
        <f>IF(OR(A325="",G325=""),"",A325&amp;"|"&amp;G325)</f>
        <v/>
      </c>
      <c r="K325" s="19" t="n"/>
      <c r="L325" s="21">
        <f>IFERROR(IF(A325="","",IF(COUNTIF('Mapa de Endereços'!$F$6:$F$205,A325)=0,"NÃO CADASTRADO",IF(COUNTIF('Mapa de Endereços'!$F$6:$F$205,A325)&gt;1,"ENDEREÇO DUPLICADO",IF(INDEX('Mapa de Endereços'!$G$6:$G$205,MATCH(A325,'Mapa de Endereços'!$F$6:$F$205,0))="Sim","OK",IF(INDEX('Mapa de Endereços'!$G$6:$G$205,MATCH(A325,'Mapa de Endereços'!$F$6:$F$205,0))="Não","INATIVO","ATIVO INVÁLIDO"))))),"NÃO CADASTRADO")</f>
        <v/>
      </c>
      <c r="M325" s="21">
        <f>IF(AND(A325="",G325="",H325="",I325=""),"",IF(OR(L325&lt;&gt;"OK",G325="",NOT(ISNUMBER(I325))),"Não",IF(AND(I325&gt;0,I325=INT(I325),COUNTIFS($A$6:$A$505,A325,$G$6:$G$505,G325)=1),"Sim","Não")))</f>
        <v/>
      </c>
      <c r="N325" s="21">
        <f>IF(M325&lt;&gt;"Sim","",--(COUNTIFS($G$6:G325,G325,$M$6:M325,"Sim")=1))</f>
        <v/>
      </c>
      <c r="O325" s="18">
        <f>IF(G325="","",COUNTIFS($G$6:$G$505,G325,$M$6:$M$505,"Sim"))</f>
        <v/>
      </c>
      <c r="P325" s="21">
        <f>IF(AND(A325="",G325="",H325="",I325=""),"",IF(A325="","INFORME ENDEREÇO",IF(L325&lt;&gt;"OK",L325,IF(G325="","INFORME SKU",IF(I325="","INFORME QUANTIDADE",IF(NOT(ISNUMBER(I325)),"QUANTIDADE INVÁLIDA",IF(OR(I325&lt;=0,I325&lt;&gt;INT(I325)),"QUANTIDADE INVÁLIDA",IF(COUNTIFS($A$6:$A$505,A325,$G$6:$G$505,G325)&gt;1,"SKU/ENDEREÇO REPETIDO",IF(O325&gt;1,"SKU ESPALHADO","OK")))))))))</f>
        <v/>
      </c>
    </row>
    <row r="326">
      <c r="A326" s="20" t="n"/>
      <c r="B326" s="21">
        <f>IFERROR(IF(OR(A326="",L326&lt;&gt;"OK"),"",INDEX('Mapa de Endereços'!$A$6:$A$205,MATCH(A326,'Mapa de Endereços'!$F$6:$F$205,0))),"")</f>
        <v/>
      </c>
      <c r="C326" s="19">
        <f>IFERROR(IF(OR(A326="",L326&lt;&gt;"OK"),"",INDEX('Mapa de Endereços'!$B$6:$B$205,MATCH(A326,'Mapa de Endereços'!$F$6:$F$205,0))),"")</f>
        <v/>
      </c>
      <c r="D326" s="19">
        <f>IFERROR(IF(OR(A326="",L326&lt;&gt;"OK"),"",INDEX('Mapa de Endereços'!$C$6:$C$205,MATCH(A326,'Mapa de Endereços'!$F$6:$F$205,0))),"")</f>
        <v/>
      </c>
      <c r="E326" s="19">
        <f>IFERROR(IF(OR(A326="",L326&lt;&gt;"OK"),"",INDEX('Mapa de Endereços'!$D$6:$D$205,MATCH(A326,'Mapa de Endereços'!$F$6:$F$205,0))),"")</f>
        <v/>
      </c>
      <c r="F326" s="19">
        <f>IFERROR(IF(OR(A326="",L326&lt;&gt;"OK"),"",INDEX('Mapa de Endereços'!$E$6:$E$205,MATCH(A326,'Mapa de Endereços'!$F$6:$F$205,0))),"")</f>
        <v/>
      </c>
      <c r="G326" s="20" t="n"/>
      <c r="H326" s="20" t="n"/>
      <c r="I326" s="22" t="n"/>
      <c r="J326" s="21">
        <f>IF(OR(A326="",G326=""),"",A326&amp;"|"&amp;G326)</f>
        <v/>
      </c>
      <c r="K326" s="19" t="n"/>
      <c r="L326" s="21">
        <f>IFERROR(IF(A326="","",IF(COUNTIF('Mapa de Endereços'!$F$6:$F$205,A326)=0,"NÃO CADASTRADO",IF(COUNTIF('Mapa de Endereços'!$F$6:$F$205,A326)&gt;1,"ENDEREÇO DUPLICADO",IF(INDEX('Mapa de Endereços'!$G$6:$G$205,MATCH(A326,'Mapa de Endereços'!$F$6:$F$205,0))="Sim","OK",IF(INDEX('Mapa de Endereços'!$G$6:$G$205,MATCH(A326,'Mapa de Endereços'!$F$6:$F$205,0))="Não","INATIVO","ATIVO INVÁLIDO"))))),"NÃO CADASTRADO")</f>
        <v/>
      </c>
      <c r="M326" s="21">
        <f>IF(AND(A326="",G326="",H326="",I326=""),"",IF(OR(L326&lt;&gt;"OK",G326="",NOT(ISNUMBER(I326))),"Não",IF(AND(I326&gt;0,I326=INT(I326),COUNTIFS($A$6:$A$505,A326,$G$6:$G$505,G326)=1),"Sim","Não")))</f>
        <v/>
      </c>
      <c r="N326" s="21">
        <f>IF(M326&lt;&gt;"Sim","",--(COUNTIFS($G$6:G326,G326,$M$6:M326,"Sim")=1))</f>
        <v/>
      </c>
      <c r="O326" s="18">
        <f>IF(G326="","",COUNTIFS($G$6:$G$505,G326,$M$6:$M$505,"Sim"))</f>
        <v/>
      </c>
      <c r="P326" s="21">
        <f>IF(AND(A326="",G326="",H326="",I326=""),"",IF(A326="","INFORME ENDEREÇO",IF(L326&lt;&gt;"OK",L326,IF(G326="","INFORME SKU",IF(I326="","INFORME QUANTIDADE",IF(NOT(ISNUMBER(I326)),"QUANTIDADE INVÁLIDA",IF(OR(I326&lt;=0,I326&lt;&gt;INT(I326)),"QUANTIDADE INVÁLIDA",IF(COUNTIFS($A$6:$A$505,A326,$G$6:$G$505,G326)&gt;1,"SKU/ENDEREÇO REPETIDO",IF(O326&gt;1,"SKU ESPALHADO","OK")))))))))</f>
        <v/>
      </c>
    </row>
    <row r="327">
      <c r="A327" s="20" t="n"/>
      <c r="B327" s="21">
        <f>IFERROR(IF(OR(A327="",L327&lt;&gt;"OK"),"",INDEX('Mapa de Endereços'!$A$6:$A$205,MATCH(A327,'Mapa de Endereços'!$F$6:$F$205,0))),"")</f>
        <v/>
      </c>
      <c r="C327" s="19">
        <f>IFERROR(IF(OR(A327="",L327&lt;&gt;"OK"),"",INDEX('Mapa de Endereços'!$B$6:$B$205,MATCH(A327,'Mapa de Endereços'!$F$6:$F$205,0))),"")</f>
        <v/>
      </c>
      <c r="D327" s="19">
        <f>IFERROR(IF(OR(A327="",L327&lt;&gt;"OK"),"",INDEX('Mapa de Endereços'!$C$6:$C$205,MATCH(A327,'Mapa de Endereços'!$F$6:$F$205,0))),"")</f>
        <v/>
      </c>
      <c r="E327" s="19">
        <f>IFERROR(IF(OR(A327="",L327&lt;&gt;"OK"),"",INDEX('Mapa de Endereços'!$D$6:$D$205,MATCH(A327,'Mapa de Endereços'!$F$6:$F$205,0))),"")</f>
        <v/>
      </c>
      <c r="F327" s="19">
        <f>IFERROR(IF(OR(A327="",L327&lt;&gt;"OK"),"",INDEX('Mapa de Endereços'!$E$6:$E$205,MATCH(A327,'Mapa de Endereços'!$F$6:$F$205,0))),"")</f>
        <v/>
      </c>
      <c r="G327" s="20" t="n"/>
      <c r="H327" s="20" t="n"/>
      <c r="I327" s="22" t="n"/>
      <c r="J327" s="21">
        <f>IF(OR(A327="",G327=""),"",A327&amp;"|"&amp;G327)</f>
        <v/>
      </c>
      <c r="K327" s="19" t="n"/>
      <c r="L327" s="21">
        <f>IFERROR(IF(A327="","",IF(COUNTIF('Mapa de Endereços'!$F$6:$F$205,A327)=0,"NÃO CADASTRADO",IF(COUNTIF('Mapa de Endereços'!$F$6:$F$205,A327)&gt;1,"ENDEREÇO DUPLICADO",IF(INDEX('Mapa de Endereços'!$G$6:$G$205,MATCH(A327,'Mapa de Endereços'!$F$6:$F$205,0))="Sim","OK",IF(INDEX('Mapa de Endereços'!$G$6:$G$205,MATCH(A327,'Mapa de Endereços'!$F$6:$F$205,0))="Não","INATIVO","ATIVO INVÁLIDO"))))),"NÃO CADASTRADO")</f>
        <v/>
      </c>
      <c r="M327" s="21">
        <f>IF(AND(A327="",G327="",H327="",I327=""),"",IF(OR(L327&lt;&gt;"OK",G327="",NOT(ISNUMBER(I327))),"Não",IF(AND(I327&gt;0,I327=INT(I327),COUNTIFS($A$6:$A$505,A327,$G$6:$G$505,G327)=1),"Sim","Não")))</f>
        <v/>
      </c>
      <c r="N327" s="21">
        <f>IF(M327&lt;&gt;"Sim","",--(COUNTIFS($G$6:G327,G327,$M$6:M327,"Sim")=1))</f>
        <v/>
      </c>
      <c r="O327" s="18">
        <f>IF(G327="","",COUNTIFS($G$6:$G$505,G327,$M$6:$M$505,"Sim"))</f>
        <v/>
      </c>
      <c r="P327" s="21">
        <f>IF(AND(A327="",G327="",H327="",I327=""),"",IF(A327="","INFORME ENDEREÇO",IF(L327&lt;&gt;"OK",L327,IF(G327="","INFORME SKU",IF(I327="","INFORME QUANTIDADE",IF(NOT(ISNUMBER(I327)),"QUANTIDADE INVÁLIDA",IF(OR(I327&lt;=0,I327&lt;&gt;INT(I327)),"QUANTIDADE INVÁLIDA",IF(COUNTIFS($A$6:$A$505,A327,$G$6:$G$505,G327)&gt;1,"SKU/ENDEREÇO REPETIDO",IF(O327&gt;1,"SKU ESPALHADO","OK")))))))))</f>
        <v/>
      </c>
    </row>
    <row r="328">
      <c r="A328" s="20" t="n"/>
      <c r="B328" s="21">
        <f>IFERROR(IF(OR(A328="",L328&lt;&gt;"OK"),"",INDEX('Mapa de Endereços'!$A$6:$A$205,MATCH(A328,'Mapa de Endereços'!$F$6:$F$205,0))),"")</f>
        <v/>
      </c>
      <c r="C328" s="19">
        <f>IFERROR(IF(OR(A328="",L328&lt;&gt;"OK"),"",INDEX('Mapa de Endereços'!$B$6:$B$205,MATCH(A328,'Mapa de Endereços'!$F$6:$F$205,0))),"")</f>
        <v/>
      </c>
      <c r="D328" s="19">
        <f>IFERROR(IF(OR(A328="",L328&lt;&gt;"OK"),"",INDEX('Mapa de Endereços'!$C$6:$C$205,MATCH(A328,'Mapa de Endereços'!$F$6:$F$205,0))),"")</f>
        <v/>
      </c>
      <c r="E328" s="19">
        <f>IFERROR(IF(OR(A328="",L328&lt;&gt;"OK"),"",INDEX('Mapa de Endereços'!$D$6:$D$205,MATCH(A328,'Mapa de Endereços'!$F$6:$F$205,0))),"")</f>
        <v/>
      </c>
      <c r="F328" s="19">
        <f>IFERROR(IF(OR(A328="",L328&lt;&gt;"OK"),"",INDEX('Mapa de Endereços'!$E$6:$E$205,MATCH(A328,'Mapa de Endereços'!$F$6:$F$205,0))),"")</f>
        <v/>
      </c>
      <c r="G328" s="20" t="n"/>
      <c r="H328" s="20" t="n"/>
      <c r="I328" s="22" t="n"/>
      <c r="J328" s="21">
        <f>IF(OR(A328="",G328=""),"",A328&amp;"|"&amp;G328)</f>
        <v/>
      </c>
      <c r="K328" s="19" t="n"/>
      <c r="L328" s="21">
        <f>IFERROR(IF(A328="","",IF(COUNTIF('Mapa de Endereços'!$F$6:$F$205,A328)=0,"NÃO CADASTRADO",IF(COUNTIF('Mapa de Endereços'!$F$6:$F$205,A328)&gt;1,"ENDEREÇO DUPLICADO",IF(INDEX('Mapa de Endereços'!$G$6:$G$205,MATCH(A328,'Mapa de Endereços'!$F$6:$F$205,0))="Sim","OK",IF(INDEX('Mapa de Endereços'!$G$6:$G$205,MATCH(A328,'Mapa de Endereços'!$F$6:$F$205,0))="Não","INATIVO","ATIVO INVÁLIDO"))))),"NÃO CADASTRADO")</f>
        <v/>
      </c>
      <c r="M328" s="21">
        <f>IF(AND(A328="",G328="",H328="",I328=""),"",IF(OR(L328&lt;&gt;"OK",G328="",NOT(ISNUMBER(I328))),"Não",IF(AND(I328&gt;0,I328=INT(I328),COUNTIFS($A$6:$A$505,A328,$G$6:$G$505,G328)=1),"Sim","Não")))</f>
        <v/>
      </c>
      <c r="N328" s="21">
        <f>IF(M328&lt;&gt;"Sim","",--(COUNTIFS($G$6:G328,G328,$M$6:M328,"Sim")=1))</f>
        <v/>
      </c>
      <c r="O328" s="18">
        <f>IF(G328="","",COUNTIFS($G$6:$G$505,G328,$M$6:$M$505,"Sim"))</f>
        <v/>
      </c>
      <c r="P328" s="21">
        <f>IF(AND(A328="",G328="",H328="",I328=""),"",IF(A328="","INFORME ENDEREÇO",IF(L328&lt;&gt;"OK",L328,IF(G328="","INFORME SKU",IF(I328="","INFORME QUANTIDADE",IF(NOT(ISNUMBER(I328)),"QUANTIDADE INVÁLIDA",IF(OR(I328&lt;=0,I328&lt;&gt;INT(I328)),"QUANTIDADE INVÁLIDA",IF(COUNTIFS($A$6:$A$505,A328,$G$6:$G$505,G328)&gt;1,"SKU/ENDEREÇO REPETIDO",IF(O328&gt;1,"SKU ESPALHADO","OK")))))))))</f>
        <v/>
      </c>
    </row>
    <row r="329">
      <c r="A329" s="20" t="n"/>
      <c r="B329" s="21">
        <f>IFERROR(IF(OR(A329="",L329&lt;&gt;"OK"),"",INDEX('Mapa de Endereços'!$A$6:$A$205,MATCH(A329,'Mapa de Endereços'!$F$6:$F$205,0))),"")</f>
        <v/>
      </c>
      <c r="C329" s="19">
        <f>IFERROR(IF(OR(A329="",L329&lt;&gt;"OK"),"",INDEX('Mapa de Endereços'!$B$6:$B$205,MATCH(A329,'Mapa de Endereços'!$F$6:$F$205,0))),"")</f>
        <v/>
      </c>
      <c r="D329" s="19">
        <f>IFERROR(IF(OR(A329="",L329&lt;&gt;"OK"),"",INDEX('Mapa de Endereços'!$C$6:$C$205,MATCH(A329,'Mapa de Endereços'!$F$6:$F$205,0))),"")</f>
        <v/>
      </c>
      <c r="E329" s="19">
        <f>IFERROR(IF(OR(A329="",L329&lt;&gt;"OK"),"",INDEX('Mapa de Endereços'!$D$6:$D$205,MATCH(A329,'Mapa de Endereços'!$F$6:$F$205,0))),"")</f>
        <v/>
      </c>
      <c r="F329" s="19">
        <f>IFERROR(IF(OR(A329="",L329&lt;&gt;"OK"),"",INDEX('Mapa de Endereços'!$E$6:$E$205,MATCH(A329,'Mapa de Endereços'!$F$6:$F$205,0))),"")</f>
        <v/>
      </c>
      <c r="G329" s="20" t="n"/>
      <c r="H329" s="20" t="n"/>
      <c r="I329" s="22" t="n"/>
      <c r="J329" s="21">
        <f>IF(OR(A329="",G329=""),"",A329&amp;"|"&amp;G329)</f>
        <v/>
      </c>
      <c r="K329" s="19" t="n"/>
      <c r="L329" s="21">
        <f>IFERROR(IF(A329="","",IF(COUNTIF('Mapa de Endereços'!$F$6:$F$205,A329)=0,"NÃO CADASTRADO",IF(COUNTIF('Mapa de Endereços'!$F$6:$F$205,A329)&gt;1,"ENDEREÇO DUPLICADO",IF(INDEX('Mapa de Endereços'!$G$6:$G$205,MATCH(A329,'Mapa de Endereços'!$F$6:$F$205,0))="Sim","OK",IF(INDEX('Mapa de Endereços'!$G$6:$G$205,MATCH(A329,'Mapa de Endereços'!$F$6:$F$205,0))="Não","INATIVO","ATIVO INVÁLIDO"))))),"NÃO CADASTRADO")</f>
        <v/>
      </c>
      <c r="M329" s="21">
        <f>IF(AND(A329="",G329="",H329="",I329=""),"",IF(OR(L329&lt;&gt;"OK",G329="",NOT(ISNUMBER(I329))),"Não",IF(AND(I329&gt;0,I329=INT(I329),COUNTIFS($A$6:$A$505,A329,$G$6:$G$505,G329)=1),"Sim","Não")))</f>
        <v/>
      </c>
      <c r="N329" s="21">
        <f>IF(M329&lt;&gt;"Sim","",--(COUNTIFS($G$6:G329,G329,$M$6:M329,"Sim")=1))</f>
        <v/>
      </c>
      <c r="O329" s="18">
        <f>IF(G329="","",COUNTIFS($G$6:$G$505,G329,$M$6:$M$505,"Sim"))</f>
        <v/>
      </c>
      <c r="P329" s="21">
        <f>IF(AND(A329="",G329="",H329="",I329=""),"",IF(A329="","INFORME ENDEREÇO",IF(L329&lt;&gt;"OK",L329,IF(G329="","INFORME SKU",IF(I329="","INFORME QUANTIDADE",IF(NOT(ISNUMBER(I329)),"QUANTIDADE INVÁLIDA",IF(OR(I329&lt;=0,I329&lt;&gt;INT(I329)),"QUANTIDADE INVÁLIDA",IF(COUNTIFS($A$6:$A$505,A329,$G$6:$G$505,G329)&gt;1,"SKU/ENDEREÇO REPETIDO",IF(O329&gt;1,"SKU ESPALHADO","OK")))))))))</f>
        <v/>
      </c>
    </row>
    <row r="330">
      <c r="A330" s="20" t="n"/>
      <c r="B330" s="21">
        <f>IFERROR(IF(OR(A330="",L330&lt;&gt;"OK"),"",INDEX('Mapa de Endereços'!$A$6:$A$205,MATCH(A330,'Mapa de Endereços'!$F$6:$F$205,0))),"")</f>
        <v/>
      </c>
      <c r="C330" s="19">
        <f>IFERROR(IF(OR(A330="",L330&lt;&gt;"OK"),"",INDEX('Mapa de Endereços'!$B$6:$B$205,MATCH(A330,'Mapa de Endereços'!$F$6:$F$205,0))),"")</f>
        <v/>
      </c>
      <c r="D330" s="19">
        <f>IFERROR(IF(OR(A330="",L330&lt;&gt;"OK"),"",INDEX('Mapa de Endereços'!$C$6:$C$205,MATCH(A330,'Mapa de Endereços'!$F$6:$F$205,0))),"")</f>
        <v/>
      </c>
      <c r="E330" s="19">
        <f>IFERROR(IF(OR(A330="",L330&lt;&gt;"OK"),"",INDEX('Mapa de Endereços'!$D$6:$D$205,MATCH(A330,'Mapa de Endereços'!$F$6:$F$205,0))),"")</f>
        <v/>
      </c>
      <c r="F330" s="19">
        <f>IFERROR(IF(OR(A330="",L330&lt;&gt;"OK"),"",INDEX('Mapa de Endereços'!$E$6:$E$205,MATCH(A330,'Mapa de Endereços'!$F$6:$F$205,0))),"")</f>
        <v/>
      </c>
      <c r="G330" s="20" t="n"/>
      <c r="H330" s="20" t="n"/>
      <c r="I330" s="22" t="n"/>
      <c r="J330" s="21">
        <f>IF(OR(A330="",G330=""),"",A330&amp;"|"&amp;G330)</f>
        <v/>
      </c>
      <c r="K330" s="19" t="n"/>
      <c r="L330" s="21">
        <f>IFERROR(IF(A330="","",IF(COUNTIF('Mapa de Endereços'!$F$6:$F$205,A330)=0,"NÃO CADASTRADO",IF(COUNTIF('Mapa de Endereços'!$F$6:$F$205,A330)&gt;1,"ENDEREÇO DUPLICADO",IF(INDEX('Mapa de Endereços'!$G$6:$G$205,MATCH(A330,'Mapa de Endereços'!$F$6:$F$205,0))="Sim","OK",IF(INDEX('Mapa de Endereços'!$G$6:$G$205,MATCH(A330,'Mapa de Endereços'!$F$6:$F$205,0))="Não","INATIVO","ATIVO INVÁLIDO"))))),"NÃO CADASTRADO")</f>
        <v/>
      </c>
      <c r="M330" s="21">
        <f>IF(AND(A330="",G330="",H330="",I330=""),"",IF(OR(L330&lt;&gt;"OK",G330="",NOT(ISNUMBER(I330))),"Não",IF(AND(I330&gt;0,I330=INT(I330),COUNTIFS($A$6:$A$505,A330,$G$6:$G$505,G330)=1),"Sim","Não")))</f>
        <v/>
      </c>
      <c r="N330" s="21">
        <f>IF(M330&lt;&gt;"Sim","",--(COUNTIFS($G$6:G330,G330,$M$6:M330,"Sim")=1))</f>
        <v/>
      </c>
      <c r="O330" s="18">
        <f>IF(G330="","",COUNTIFS($G$6:$G$505,G330,$M$6:$M$505,"Sim"))</f>
        <v/>
      </c>
      <c r="P330" s="21">
        <f>IF(AND(A330="",G330="",H330="",I330=""),"",IF(A330="","INFORME ENDEREÇO",IF(L330&lt;&gt;"OK",L330,IF(G330="","INFORME SKU",IF(I330="","INFORME QUANTIDADE",IF(NOT(ISNUMBER(I330)),"QUANTIDADE INVÁLIDA",IF(OR(I330&lt;=0,I330&lt;&gt;INT(I330)),"QUANTIDADE INVÁLIDA",IF(COUNTIFS($A$6:$A$505,A330,$G$6:$G$505,G330)&gt;1,"SKU/ENDEREÇO REPETIDO",IF(O330&gt;1,"SKU ESPALHADO","OK")))))))))</f>
        <v/>
      </c>
    </row>
    <row r="331">
      <c r="A331" s="20" t="n"/>
      <c r="B331" s="21">
        <f>IFERROR(IF(OR(A331="",L331&lt;&gt;"OK"),"",INDEX('Mapa de Endereços'!$A$6:$A$205,MATCH(A331,'Mapa de Endereços'!$F$6:$F$205,0))),"")</f>
        <v/>
      </c>
      <c r="C331" s="19">
        <f>IFERROR(IF(OR(A331="",L331&lt;&gt;"OK"),"",INDEX('Mapa de Endereços'!$B$6:$B$205,MATCH(A331,'Mapa de Endereços'!$F$6:$F$205,0))),"")</f>
        <v/>
      </c>
      <c r="D331" s="19">
        <f>IFERROR(IF(OR(A331="",L331&lt;&gt;"OK"),"",INDEX('Mapa de Endereços'!$C$6:$C$205,MATCH(A331,'Mapa de Endereços'!$F$6:$F$205,0))),"")</f>
        <v/>
      </c>
      <c r="E331" s="19">
        <f>IFERROR(IF(OR(A331="",L331&lt;&gt;"OK"),"",INDEX('Mapa de Endereços'!$D$6:$D$205,MATCH(A331,'Mapa de Endereços'!$F$6:$F$205,0))),"")</f>
        <v/>
      </c>
      <c r="F331" s="19">
        <f>IFERROR(IF(OR(A331="",L331&lt;&gt;"OK"),"",INDEX('Mapa de Endereços'!$E$6:$E$205,MATCH(A331,'Mapa de Endereços'!$F$6:$F$205,0))),"")</f>
        <v/>
      </c>
      <c r="G331" s="20" t="n"/>
      <c r="H331" s="20" t="n"/>
      <c r="I331" s="22" t="n"/>
      <c r="J331" s="21">
        <f>IF(OR(A331="",G331=""),"",A331&amp;"|"&amp;G331)</f>
        <v/>
      </c>
      <c r="K331" s="19" t="n"/>
      <c r="L331" s="21">
        <f>IFERROR(IF(A331="","",IF(COUNTIF('Mapa de Endereços'!$F$6:$F$205,A331)=0,"NÃO CADASTRADO",IF(COUNTIF('Mapa de Endereços'!$F$6:$F$205,A331)&gt;1,"ENDEREÇO DUPLICADO",IF(INDEX('Mapa de Endereços'!$G$6:$G$205,MATCH(A331,'Mapa de Endereços'!$F$6:$F$205,0))="Sim","OK",IF(INDEX('Mapa de Endereços'!$G$6:$G$205,MATCH(A331,'Mapa de Endereços'!$F$6:$F$205,0))="Não","INATIVO","ATIVO INVÁLIDO"))))),"NÃO CADASTRADO")</f>
        <v/>
      </c>
      <c r="M331" s="21">
        <f>IF(AND(A331="",G331="",H331="",I331=""),"",IF(OR(L331&lt;&gt;"OK",G331="",NOT(ISNUMBER(I331))),"Não",IF(AND(I331&gt;0,I331=INT(I331),COUNTIFS($A$6:$A$505,A331,$G$6:$G$505,G331)=1),"Sim","Não")))</f>
        <v/>
      </c>
      <c r="N331" s="21">
        <f>IF(M331&lt;&gt;"Sim","",--(COUNTIFS($G$6:G331,G331,$M$6:M331,"Sim")=1))</f>
        <v/>
      </c>
      <c r="O331" s="18">
        <f>IF(G331="","",COUNTIFS($G$6:$G$505,G331,$M$6:$M$505,"Sim"))</f>
        <v/>
      </c>
      <c r="P331" s="21">
        <f>IF(AND(A331="",G331="",H331="",I331=""),"",IF(A331="","INFORME ENDEREÇO",IF(L331&lt;&gt;"OK",L331,IF(G331="","INFORME SKU",IF(I331="","INFORME QUANTIDADE",IF(NOT(ISNUMBER(I331)),"QUANTIDADE INVÁLIDA",IF(OR(I331&lt;=0,I331&lt;&gt;INT(I331)),"QUANTIDADE INVÁLIDA",IF(COUNTIFS($A$6:$A$505,A331,$G$6:$G$505,G331)&gt;1,"SKU/ENDEREÇO REPETIDO",IF(O331&gt;1,"SKU ESPALHADO","OK")))))))))</f>
        <v/>
      </c>
    </row>
    <row r="332">
      <c r="A332" s="20" t="n"/>
      <c r="B332" s="21">
        <f>IFERROR(IF(OR(A332="",L332&lt;&gt;"OK"),"",INDEX('Mapa de Endereços'!$A$6:$A$205,MATCH(A332,'Mapa de Endereços'!$F$6:$F$205,0))),"")</f>
        <v/>
      </c>
      <c r="C332" s="19">
        <f>IFERROR(IF(OR(A332="",L332&lt;&gt;"OK"),"",INDEX('Mapa de Endereços'!$B$6:$B$205,MATCH(A332,'Mapa de Endereços'!$F$6:$F$205,0))),"")</f>
        <v/>
      </c>
      <c r="D332" s="19">
        <f>IFERROR(IF(OR(A332="",L332&lt;&gt;"OK"),"",INDEX('Mapa de Endereços'!$C$6:$C$205,MATCH(A332,'Mapa de Endereços'!$F$6:$F$205,0))),"")</f>
        <v/>
      </c>
      <c r="E332" s="19">
        <f>IFERROR(IF(OR(A332="",L332&lt;&gt;"OK"),"",INDEX('Mapa de Endereços'!$D$6:$D$205,MATCH(A332,'Mapa de Endereços'!$F$6:$F$205,0))),"")</f>
        <v/>
      </c>
      <c r="F332" s="19">
        <f>IFERROR(IF(OR(A332="",L332&lt;&gt;"OK"),"",INDEX('Mapa de Endereços'!$E$6:$E$205,MATCH(A332,'Mapa de Endereços'!$F$6:$F$205,0))),"")</f>
        <v/>
      </c>
      <c r="G332" s="20" t="n"/>
      <c r="H332" s="20" t="n"/>
      <c r="I332" s="22" t="n"/>
      <c r="J332" s="21">
        <f>IF(OR(A332="",G332=""),"",A332&amp;"|"&amp;G332)</f>
        <v/>
      </c>
      <c r="K332" s="19" t="n"/>
      <c r="L332" s="21">
        <f>IFERROR(IF(A332="","",IF(COUNTIF('Mapa de Endereços'!$F$6:$F$205,A332)=0,"NÃO CADASTRADO",IF(COUNTIF('Mapa de Endereços'!$F$6:$F$205,A332)&gt;1,"ENDEREÇO DUPLICADO",IF(INDEX('Mapa de Endereços'!$G$6:$G$205,MATCH(A332,'Mapa de Endereços'!$F$6:$F$205,0))="Sim","OK",IF(INDEX('Mapa de Endereços'!$G$6:$G$205,MATCH(A332,'Mapa de Endereços'!$F$6:$F$205,0))="Não","INATIVO","ATIVO INVÁLIDO"))))),"NÃO CADASTRADO")</f>
        <v/>
      </c>
      <c r="M332" s="21">
        <f>IF(AND(A332="",G332="",H332="",I332=""),"",IF(OR(L332&lt;&gt;"OK",G332="",NOT(ISNUMBER(I332))),"Não",IF(AND(I332&gt;0,I332=INT(I332),COUNTIFS($A$6:$A$505,A332,$G$6:$G$505,G332)=1),"Sim","Não")))</f>
        <v/>
      </c>
      <c r="N332" s="21">
        <f>IF(M332&lt;&gt;"Sim","",--(COUNTIFS($G$6:G332,G332,$M$6:M332,"Sim")=1))</f>
        <v/>
      </c>
      <c r="O332" s="18">
        <f>IF(G332="","",COUNTIFS($G$6:$G$505,G332,$M$6:$M$505,"Sim"))</f>
        <v/>
      </c>
      <c r="P332" s="21">
        <f>IF(AND(A332="",G332="",H332="",I332=""),"",IF(A332="","INFORME ENDEREÇO",IF(L332&lt;&gt;"OK",L332,IF(G332="","INFORME SKU",IF(I332="","INFORME QUANTIDADE",IF(NOT(ISNUMBER(I332)),"QUANTIDADE INVÁLIDA",IF(OR(I332&lt;=0,I332&lt;&gt;INT(I332)),"QUANTIDADE INVÁLIDA",IF(COUNTIFS($A$6:$A$505,A332,$G$6:$G$505,G332)&gt;1,"SKU/ENDEREÇO REPETIDO",IF(O332&gt;1,"SKU ESPALHADO","OK")))))))))</f>
        <v/>
      </c>
    </row>
    <row r="333">
      <c r="A333" s="20" t="n"/>
      <c r="B333" s="21">
        <f>IFERROR(IF(OR(A333="",L333&lt;&gt;"OK"),"",INDEX('Mapa de Endereços'!$A$6:$A$205,MATCH(A333,'Mapa de Endereços'!$F$6:$F$205,0))),"")</f>
        <v/>
      </c>
      <c r="C333" s="19">
        <f>IFERROR(IF(OR(A333="",L333&lt;&gt;"OK"),"",INDEX('Mapa de Endereços'!$B$6:$B$205,MATCH(A333,'Mapa de Endereços'!$F$6:$F$205,0))),"")</f>
        <v/>
      </c>
      <c r="D333" s="19">
        <f>IFERROR(IF(OR(A333="",L333&lt;&gt;"OK"),"",INDEX('Mapa de Endereços'!$C$6:$C$205,MATCH(A333,'Mapa de Endereços'!$F$6:$F$205,0))),"")</f>
        <v/>
      </c>
      <c r="E333" s="19">
        <f>IFERROR(IF(OR(A333="",L333&lt;&gt;"OK"),"",INDEX('Mapa de Endereços'!$D$6:$D$205,MATCH(A333,'Mapa de Endereços'!$F$6:$F$205,0))),"")</f>
        <v/>
      </c>
      <c r="F333" s="19">
        <f>IFERROR(IF(OR(A333="",L333&lt;&gt;"OK"),"",INDEX('Mapa de Endereços'!$E$6:$E$205,MATCH(A333,'Mapa de Endereços'!$F$6:$F$205,0))),"")</f>
        <v/>
      </c>
      <c r="G333" s="20" t="n"/>
      <c r="H333" s="20" t="n"/>
      <c r="I333" s="22" t="n"/>
      <c r="J333" s="21">
        <f>IF(OR(A333="",G333=""),"",A333&amp;"|"&amp;G333)</f>
        <v/>
      </c>
      <c r="K333" s="19" t="n"/>
      <c r="L333" s="21">
        <f>IFERROR(IF(A333="","",IF(COUNTIF('Mapa de Endereços'!$F$6:$F$205,A333)=0,"NÃO CADASTRADO",IF(COUNTIF('Mapa de Endereços'!$F$6:$F$205,A333)&gt;1,"ENDEREÇO DUPLICADO",IF(INDEX('Mapa de Endereços'!$G$6:$G$205,MATCH(A333,'Mapa de Endereços'!$F$6:$F$205,0))="Sim","OK",IF(INDEX('Mapa de Endereços'!$G$6:$G$205,MATCH(A333,'Mapa de Endereços'!$F$6:$F$205,0))="Não","INATIVO","ATIVO INVÁLIDO"))))),"NÃO CADASTRADO")</f>
        <v/>
      </c>
      <c r="M333" s="21">
        <f>IF(AND(A333="",G333="",H333="",I333=""),"",IF(OR(L333&lt;&gt;"OK",G333="",NOT(ISNUMBER(I333))),"Não",IF(AND(I333&gt;0,I333=INT(I333),COUNTIFS($A$6:$A$505,A333,$G$6:$G$505,G333)=1),"Sim","Não")))</f>
        <v/>
      </c>
      <c r="N333" s="21">
        <f>IF(M333&lt;&gt;"Sim","",--(COUNTIFS($G$6:G333,G333,$M$6:M333,"Sim")=1))</f>
        <v/>
      </c>
      <c r="O333" s="18">
        <f>IF(G333="","",COUNTIFS($G$6:$G$505,G333,$M$6:$M$505,"Sim"))</f>
        <v/>
      </c>
      <c r="P333" s="21">
        <f>IF(AND(A333="",G333="",H333="",I333=""),"",IF(A333="","INFORME ENDEREÇO",IF(L333&lt;&gt;"OK",L333,IF(G333="","INFORME SKU",IF(I333="","INFORME QUANTIDADE",IF(NOT(ISNUMBER(I333)),"QUANTIDADE INVÁLIDA",IF(OR(I333&lt;=0,I333&lt;&gt;INT(I333)),"QUANTIDADE INVÁLIDA",IF(COUNTIFS($A$6:$A$505,A333,$G$6:$G$505,G333)&gt;1,"SKU/ENDEREÇO REPETIDO",IF(O333&gt;1,"SKU ESPALHADO","OK")))))))))</f>
        <v/>
      </c>
    </row>
    <row r="334">
      <c r="A334" s="20" t="n"/>
      <c r="B334" s="21">
        <f>IFERROR(IF(OR(A334="",L334&lt;&gt;"OK"),"",INDEX('Mapa de Endereços'!$A$6:$A$205,MATCH(A334,'Mapa de Endereços'!$F$6:$F$205,0))),"")</f>
        <v/>
      </c>
      <c r="C334" s="19">
        <f>IFERROR(IF(OR(A334="",L334&lt;&gt;"OK"),"",INDEX('Mapa de Endereços'!$B$6:$B$205,MATCH(A334,'Mapa de Endereços'!$F$6:$F$205,0))),"")</f>
        <v/>
      </c>
      <c r="D334" s="19">
        <f>IFERROR(IF(OR(A334="",L334&lt;&gt;"OK"),"",INDEX('Mapa de Endereços'!$C$6:$C$205,MATCH(A334,'Mapa de Endereços'!$F$6:$F$205,0))),"")</f>
        <v/>
      </c>
      <c r="E334" s="19">
        <f>IFERROR(IF(OR(A334="",L334&lt;&gt;"OK"),"",INDEX('Mapa de Endereços'!$D$6:$D$205,MATCH(A334,'Mapa de Endereços'!$F$6:$F$205,0))),"")</f>
        <v/>
      </c>
      <c r="F334" s="19">
        <f>IFERROR(IF(OR(A334="",L334&lt;&gt;"OK"),"",INDEX('Mapa de Endereços'!$E$6:$E$205,MATCH(A334,'Mapa de Endereços'!$F$6:$F$205,0))),"")</f>
        <v/>
      </c>
      <c r="G334" s="20" t="n"/>
      <c r="H334" s="20" t="n"/>
      <c r="I334" s="22" t="n"/>
      <c r="J334" s="21">
        <f>IF(OR(A334="",G334=""),"",A334&amp;"|"&amp;G334)</f>
        <v/>
      </c>
      <c r="K334" s="19" t="n"/>
      <c r="L334" s="21">
        <f>IFERROR(IF(A334="","",IF(COUNTIF('Mapa de Endereços'!$F$6:$F$205,A334)=0,"NÃO CADASTRADO",IF(COUNTIF('Mapa de Endereços'!$F$6:$F$205,A334)&gt;1,"ENDEREÇO DUPLICADO",IF(INDEX('Mapa de Endereços'!$G$6:$G$205,MATCH(A334,'Mapa de Endereços'!$F$6:$F$205,0))="Sim","OK",IF(INDEX('Mapa de Endereços'!$G$6:$G$205,MATCH(A334,'Mapa de Endereços'!$F$6:$F$205,0))="Não","INATIVO","ATIVO INVÁLIDO"))))),"NÃO CADASTRADO")</f>
        <v/>
      </c>
      <c r="M334" s="21">
        <f>IF(AND(A334="",G334="",H334="",I334=""),"",IF(OR(L334&lt;&gt;"OK",G334="",NOT(ISNUMBER(I334))),"Não",IF(AND(I334&gt;0,I334=INT(I334),COUNTIFS($A$6:$A$505,A334,$G$6:$G$505,G334)=1),"Sim","Não")))</f>
        <v/>
      </c>
      <c r="N334" s="21">
        <f>IF(M334&lt;&gt;"Sim","",--(COUNTIFS($G$6:G334,G334,$M$6:M334,"Sim")=1))</f>
        <v/>
      </c>
      <c r="O334" s="18">
        <f>IF(G334="","",COUNTIFS($G$6:$G$505,G334,$M$6:$M$505,"Sim"))</f>
        <v/>
      </c>
      <c r="P334" s="21">
        <f>IF(AND(A334="",G334="",H334="",I334=""),"",IF(A334="","INFORME ENDEREÇO",IF(L334&lt;&gt;"OK",L334,IF(G334="","INFORME SKU",IF(I334="","INFORME QUANTIDADE",IF(NOT(ISNUMBER(I334)),"QUANTIDADE INVÁLIDA",IF(OR(I334&lt;=0,I334&lt;&gt;INT(I334)),"QUANTIDADE INVÁLIDA",IF(COUNTIFS($A$6:$A$505,A334,$G$6:$G$505,G334)&gt;1,"SKU/ENDEREÇO REPETIDO",IF(O334&gt;1,"SKU ESPALHADO","OK")))))))))</f>
        <v/>
      </c>
    </row>
    <row r="335">
      <c r="A335" s="20" t="n"/>
      <c r="B335" s="21">
        <f>IFERROR(IF(OR(A335="",L335&lt;&gt;"OK"),"",INDEX('Mapa de Endereços'!$A$6:$A$205,MATCH(A335,'Mapa de Endereços'!$F$6:$F$205,0))),"")</f>
        <v/>
      </c>
      <c r="C335" s="19">
        <f>IFERROR(IF(OR(A335="",L335&lt;&gt;"OK"),"",INDEX('Mapa de Endereços'!$B$6:$B$205,MATCH(A335,'Mapa de Endereços'!$F$6:$F$205,0))),"")</f>
        <v/>
      </c>
      <c r="D335" s="19">
        <f>IFERROR(IF(OR(A335="",L335&lt;&gt;"OK"),"",INDEX('Mapa de Endereços'!$C$6:$C$205,MATCH(A335,'Mapa de Endereços'!$F$6:$F$205,0))),"")</f>
        <v/>
      </c>
      <c r="E335" s="19">
        <f>IFERROR(IF(OR(A335="",L335&lt;&gt;"OK"),"",INDEX('Mapa de Endereços'!$D$6:$D$205,MATCH(A335,'Mapa de Endereços'!$F$6:$F$205,0))),"")</f>
        <v/>
      </c>
      <c r="F335" s="19">
        <f>IFERROR(IF(OR(A335="",L335&lt;&gt;"OK"),"",INDEX('Mapa de Endereços'!$E$6:$E$205,MATCH(A335,'Mapa de Endereços'!$F$6:$F$205,0))),"")</f>
        <v/>
      </c>
      <c r="G335" s="20" t="n"/>
      <c r="H335" s="20" t="n"/>
      <c r="I335" s="22" t="n"/>
      <c r="J335" s="21">
        <f>IF(OR(A335="",G335=""),"",A335&amp;"|"&amp;G335)</f>
        <v/>
      </c>
      <c r="K335" s="19" t="n"/>
      <c r="L335" s="21">
        <f>IFERROR(IF(A335="","",IF(COUNTIF('Mapa de Endereços'!$F$6:$F$205,A335)=0,"NÃO CADASTRADO",IF(COUNTIF('Mapa de Endereços'!$F$6:$F$205,A335)&gt;1,"ENDEREÇO DUPLICADO",IF(INDEX('Mapa de Endereços'!$G$6:$G$205,MATCH(A335,'Mapa de Endereços'!$F$6:$F$205,0))="Sim","OK",IF(INDEX('Mapa de Endereços'!$G$6:$G$205,MATCH(A335,'Mapa de Endereços'!$F$6:$F$205,0))="Não","INATIVO","ATIVO INVÁLIDO"))))),"NÃO CADASTRADO")</f>
        <v/>
      </c>
      <c r="M335" s="21">
        <f>IF(AND(A335="",G335="",H335="",I335=""),"",IF(OR(L335&lt;&gt;"OK",G335="",NOT(ISNUMBER(I335))),"Não",IF(AND(I335&gt;0,I335=INT(I335),COUNTIFS($A$6:$A$505,A335,$G$6:$G$505,G335)=1),"Sim","Não")))</f>
        <v/>
      </c>
      <c r="N335" s="21">
        <f>IF(M335&lt;&gt;"Sim","",--(COUNTIFS($G$6:G335,G335,$M$6:M335,"Sim")=1))</f>
        <v/>
      </c>
      <c r="O335" s="18">
        <f>IF(G335="","",COUNTIFS($G$6:$G$505,G335,$M$6:$M$505,"Sim"))</f>
        <v/>
      </c>
      <c r="P335" s="21">
        <f>IF(AND(A335="",G335="",H335="",I335=""),"",IF(A335="","INFORME ENDEREÇO",IF(L335&lt;&gt;"OK",L335,IF(G335="","INFORME SKU",IF(I335="","INFORME QUANTIDADE",IF(NOT(ISNUMBER(I335)),"QUANTIDADE INVÁLIDA",IF(OR(I335&lt;=0,I335&lt;&gt;INT(I335)),"QUANTIDADE INVÁLIDA",IF(COUNTIFS($A$6:$A$505,A335,$G$6:$G$505,G335)&gt;1,"SKU/ENDEREÇO REPETIDO",IF(O335&gt;1,"SKU ESPALHADO","OK")))))))))</f>
        <v/>
      </c>
    </row>
    <row r="336">
      <c r="A336" s="20" t="n"/>
      <c r="B336" s="21">
        <f>IFERROR(IF(OR(A336="",L336&lt;&gt;"OK"),"",INDEX('Mapa de Endereços'!$A$6:$A$205,MATCH(A336,'Mapa de Endereços'!$F$6:$F$205,0))),"")</f>
        <v/>
      </c>
      <c r="C336" s="19">
        <f>IFERROR(IF(OR(A336="",L336&lt;&gt;"OK"),"",INDEX('Mapa de Endereços'!$B$6:$B$205,MATCH(A336,'Mapa de Endereços'!$F$6:$F$205,0))),"")</f>
        <v/>
      </c>
      <c r="D336" s="19">
        <f>IFERROR(IF(OR(A336="",L336&lt;&gt;"OK"),"",INDEX('Mapa de Endereços'!$C$6:$C$205,MATCH(A336,'Mapa de Endereços'!$F$6:$F$205,0))),"")</f>
        <v/>
      </c>
      <c r="E336" s="19">
        <f>IFERROR(IF(OR(A336="",L336&lt;&gt;"OK"),"",INDEX('Mapa de Endereços'!$D$6:$D$205,MATCH(A336,'Mapa de Endereços'!$F$6:$F$205,0))),"")</f>
        <v/>
      </c>
      <c r="F336" s="19">
        <f>IFERROR(IF(OR(A336="",L336&lt;&gt;"OK"),"",INDEX('Mapa de Endereços'!$E$6:$E$205,MATCH(A336,'Mapa de Endereços'!$F$6:$F$205,0))),"")</f>
        <v/>
      </c>
      <c r="G336" s="20" t="n"/>
      <c r="H336" s="20" t="n"/>
      <c r="I336" s="22" t="n"/>
      <c r="J336" s="21">
        <f>IF(OR(A336="",G336=""),"",A336&amp;"|"&amp;G336)</f>
        <v/>
      </c>
      <c r="K336" s="19" t="n"/>
      <c r="L336" s="21">
        <f>IFERROR(IF(A336="","",IF(COUNTIF('Mapa de Endereços'!$F$6:$F$205,A336)=0,"NÃO CADASTRADO",IF(COUNTIF('Mapa de Endereços'!$F$6:$F$205,A336)&gt;1,"ENDEREÇO DUPLICADO",IF(INDEX('Mapa de Endereços'!$G$6:$G$205,MATCH(A336,'Mapa de Endereços'!$F$6:$F$205,0))="Sim","OK",IF(INDEX('Mapa de Endereços'!$G$6:$G$205,MATCH(A336,'Mapa de Endereços'!$F$6:$F$205,0))="Não","INATIVO","ATIVO INVÁLIDO"))))),"NÃO CADASTRADO")</f>
        <v/>
      </c>
      <c r="M336" s="21">
        <f>IF(AND(A336="",G336="",H336="",I336=""),"",IF(OR(L336&lt;&gt;"OK",G336="",NOT(ISNUMBER(I336))),"Não",IF(AND(I336&gt;0,I336=INT(I336),COUNTIFS($A$6:$A$505,A336,$G$6:$G$505,G336)=1),"Sim","Não")))</f>
        <v/>
      </c>
      <c r="N336" s="21">
        <f>IF(M336&lt;&gt;"Sim","",--(COUNTIFS($G$6:G336,G336,$M$6:M336,"Sim")=1))</f>
        <v/>
      </c>
      <c r="O336" s="18">
        <f>IF(G336="","",COUNTIFS($G$6:$G$505,G336,$M$6:$M$505,"Sim"))</f>
        <v/>
      </c>
      <c r="P336" s="21">
        <f>IF(AND(A336="",G336="",H336="",I336=""),"",IF(A336="","INFORME ENDEREÇO",IF(L336&lt;&gt;"OK",L336,IF(G336="","INFORME SKU",IF(I336="","INFORME QUANTIDADE",IF(NOT(ISNUMBER(I336)),"QUANTIDADE INVÁLIDA",IF(OR(I336&lt;=0,I336&lt;&gt;INT(I336)),"QUANTIDADE INVÁLIDA",IF(COUNTIFS($A$6:$A$505,A336,$G$6:$G$505,G336)&gt;1,"SKU/ENDEREÇO REPETIDO",IF(O336&gt;1,"SKU ESPALHADO","OK")))))))))</f>
        <v/>
      </c>
    </row>
    <row r="337">
      <c r="A337" s="20" t="n"/>
      <c r="B337" s="21">
        <f>IFERROR(IF(OR(A337="",L337&lt;&gt;"OK"),"",INDEX('Mapa de Endereços'!$A$6:$A$205,MATCH(A337,'Mapa de Endereços'!$F$6:$F$205,0))),"")</f>
        <v/>
      </c>
      <c r="C337" s="19">
        <f>IFERROR(IF(OR(A337="",L337&lt;&gt;"OK"),"",INDEX('Mapa de Endereços'!$B$6:$B$205,MATCH(A337,'Mapa de Endereços'!$F$6:$F$205,0))),"")</f>
        <v/>
      </c>
      <c r="D337" s="19">
        <f>IFERROR(IF(OR(A337="",L337&lt;&gt;"OK"),"",INDEX('Mapa de Endereços'!$C$6:$C$205,MATCH(A337,'Mapa de Endereços'!$F$6:$F$205,0))),"")</f>
        <v/>
      </c>
      <c r="E337" s="19">
        <f>IFERROR(IF(OR(A337="",L337&lt;&gt;"OK"),"",INDEX('Mapa de Endereços'!$D$6:$D$205,MATCH(A337,'Mapa de Endereços'!$F$6:$F$205,0))),"")</f>
        <v/>
      </c>
      <c r="F337" s="19">
        <f>IFERROR(IF(OR(A337="",L337&lt;&gt;"OK"),"",INDEX('Mapa de Endereços'!$E$6:$E$205,MATCH(A337,'Mapa de Endereços'!$F$6:$F$205,0))),"")</f>
        <v/>
      </c>
      <c r="G337" s="20" t="n"/>
      <c r="H337" s="20" t="n"/>
      <c r="I337" s="22" t="n"/>
      <c r="J337" s="21">
        <f>IF(OR(A337="",G337=""),"",A337&amp;"|"&amp;G337)</f>
        <v/>
      </c>
      <c r="K337" s="19" t="n"/>
      <c r="L337" s="21">
        <f>IFERROR(IF(A337="","",IF(COUNTIF('Mapa de Endereços'!$F$6:$F$205,A337)=0,"NÃO CADASTRADO",IF(COUNTIF('Mapa de Endereços'!$F$6:$F$205,A337)&gt;1,"ENDEREÇO DUPLICADO",IF(INDEX('Mapa de Endereços'!$G$6:$G$205,MATCH(A337,'Mapa de Endereços'!$F$6:$F$205,0))="Sim","OK",IF(INDEX('Mapa de Endereços'!$G$6:$G$205,MATCH(A337,'Mapa de Endereços'!$F$6:$F$205,0))="Não","INATIVO","ATIVO INVÁLIDO"))))),"NÃO CADASTRADO")</f>
        <v/>
      </c>
      <c r="M337" s="21">
        <f>IF(AND(A337="",G337="",H337="",I337=""),"",IF(OR(L337&lt;&gt;"OK",G337="",NOT(ISNUMBER(I337))),"Não",IF(AND(I337&gt;0,I337=INT(I337),COUNTIFS($A$6:$A$505,A337,$G$6:$G$505,G337)=1),"Sim","Não")))</f>
        <v/>
      </c>
      <c r="N337" s="21">
        <f>IF(M337&lt;&gt;"Sim","",--(COUNTIFS($G$6:G337,G337,$M$6:M337,"Sim")=1))</f>
        <v/>
      </c>
      <c r="O337" s="18">
        <f>IF(G337="","",COUNTIFS($G$6:$G$505,G337,$M$6:$M$505,"Sim"))</f>
        <v/>
      </c>
      <c r="P337" s="21">
        <f>IF(AND(A337="",G337="",H337="",I337=""),"",IF(A337="","INFORME ENDEREÇO",IF(L337&lt;&gt;"OK",L337,IF(G337="","INFORME SKU",IF(I337="","INFORME QUANTIDADE",IF(NOT(ISNUMBER(I337)),"QUANTIDADE INVÁLIDA",IF(OR(I337&lt;=0,I337&lt;&gt;INT(I337)),"QUANTIDADE INVÁLIDA",IF(COUNTIFS($A$6:$A$505,A337,$G$6:$G$505,G337)&gt;1,"SKU/ENDEREÇO REPETIDO",IF(O337&gt;1,"SKU ESPALHADO","OK")))))))))</f>
        <v/>
      </c>
    </row>
    <row r="338">
      <c r="A338" s="20" t="n"/>
      <c r="B338" s="21">
        <f>IFERROR(IF(OR(A338="",L338&lt;&gt;"OK"),"",INDEX('Mapa de Endereços'!$A$6:$A$205,MATCH(A338,'Mapa de Endereços'!$F$6:$F$205,0))),"")</f>
        <v/>
      </c>
      <c r="C338" s="19">
        <f>IFERROR(IF(OR(A338="",L338&lt;&gt;"OK"),"",INDEX('Mapa de Endereços'!$B$6:$B$205,MATCH(A338,'Mapa de Endereços'!$F$6:$F$205,0))),"")</f>
        <v/>
      </c>
      <c r="D338" s="19">
        <f>IFERROR(IF(OR(A338="",L338&lt;&gt;"OK"),"",INDEX('Mapa de Endereços'!$C$6:$C$205,MATCH(A338,'Mapa de Endereços'!$F$6:$F$205,0))),"")</f>
        <v/>
      </c>
      <c r="E338" s="19">
        <f>IFERROR(IF(OR(A338="",L338&lt;&gt;"OK"),"",INDEX('Mapa de Endereços'!$D$6:$D$205,MATCH(A338,'Mapa de Endereços'!$F$6:$F$205,0))),"")</f>
        <v/>
      </c>
      <c r="F338" s="19">
        <f>IFERROR(IF(OR(A338="",L338&lt;&gt;"OK"),"",INDEX('Mapa de Endereços'!$E$6:$E$205,MATCH(A338,'Mapa de Endereços'!$F$6:$F$205,0))),"")</f>
        <v/>
      </c>
      <c r="G338" s="20" t="n"/>
      <c r="H338" s="20" t="n"/>
      <c r="I338" s="22" t="n"/>
      <c r="J338" s="21">
        <f>IF(OR(A338="",G338=""),"",A338&amp;"|"&amp;G338)</f>
        <v/>
      </c>
      <c r="K338" s="19" t="n"/>
      <c r="L338" s="21">
        <f>IFERROR(IF(A338="","",IF(COUNTIF('Mapa de Endereços'!$F$6:$F$205,A338)=0,"NÃO CADASTRADO",IF(COUNTIF('Mapa de Endereços'!$F$6:$F$205,A338)&gt;1,"ENDEREÇO DUPLICADO",IF(INDEX('Mapa de Endereços'!$G$6:$G$205,MATCH(A338,'Mapa de Endereços'!$F$6:$F$205,0))="Sim","OK",IF(INDEX('Mapa de Endereços'!$G$6:$G$205,MATCH(A338,'Mapa de Endereços'!$F$6:$F$205,0))="Não","INATIVO","ATIVO INVÁLIDO"))))),"NÃO CADASTRADO")</f>
        <v/>
      </c>
      <c r="M338" s="21">
        <f>IF(AND(A338="",G338="",H338="",I338=""),"",IF(OR(L338&lt;&gt;"OK",G338="",NOT(ISNUMBER(I338))),"Não",IF(AND(I338&gt;0,I338=INT(I338),COUNTIFS($A$6:$A$505,A338,$G$6:$G$505,G338)=1),"Sim","Não")))</f>
        <v/>
      </c>
      <c r="N338" s="21">
        <f>IF(M338&lt;&gt;"Sim","",--(COUNTIFS($G$6:G338,G338,$M$6:M338,"Sim")=1))</f>
        <v/>
      </c>
      <c r="O338" s="18">
        <f>IF(G338="","",COUNTIFS($G$6:$G$505,G338,$M$6:$M$505,"Sim"))</f>
        <v/>
      </c>
      <c r="P338" s="21">
        <f>IF(AND(A338="",G338="",H338="",I338=""),"",IF(A338="","INFORME ENDEREÇO",IF(L338&lt;&gt;"OK",L338,IF(G338="","INFORME SKU",IF(I338="","INFORME QUANTIDADE",IF(NOT(ISNUMBER(I338)),"QUANTIDADE INVÁLIDA",IF(OR(I338&lt;=0,I338&lt;&gt;INT(I338)),"QUANTIDADE INVÁLIDA",IF(COUNTIFS($A$6:$A$505,A338,$G$6:$G$505,G338)&gt;1,"SKU/ENDEREÇO REPETIDO",IF(O338&gt;1,"SKU ESPALHADO","OK")))))))))</f>
        <v/>
      </c>
    </row>
    <row r="339">
      <c r="A339" s="20" t="n"/>
      <c r="B339" s="21">
        <f>IFERROR(IF(OR(A339="",L339&lt;&gt;"OK"),"",INDEX('Mapa de Endereços'!$A$6:$A$205,MATCH(A339,'Mapa de Endereços'!$F$6:$F$205,0))),"")</f>
        <v/>
      </c>
      <c r="C339" s="19">
        <f>IFERROR(IF(OR(A339="",L339&lt;&gt;"OK"),"",INDEX('Mapa de Endereços'!$B$6:$B$205,MATCH(A339,'Mapa de Endereços'!$F$6:$F$205,0))),"")</f>
        <v/>
      </c>
      <c r="D339" s="19">
        <f>IFERROR(IF(OR(A339="",L339&lt;&gt;"OK"),"",INDEX('Mapa de Endereços'!$C$6:$C$205,MATCH(A339,'Mapa de Endereços'!$F$6:$F$205,0))),"")</f>
        <v/>
      </c>
      <c r="E339" s="19">
        <f>IFERROR(IF(OR(A339="",L339&lt;&gt;"OK"),"",INDEX('Mapa de Endereços'!$D$6:$D$205,MATCH(A339,'Mapa de Endereços'!$F$6:$F$205,0))),"")</f>
        <v/>
      </c>
      <c r="F339" s="19">
        <f>IFERROR(IF(OR(A339="",L339&lt;&gt;"OK"),"",INDEX('Mapa de Endereços'!$E$6:$E$205,MATCH(A339,'Mapa de Endereços'!$F$6:$F$205,0))),"")</f>
        <v/>
      </c>
      <c r="G339" s="20" t="n"/>
      <c r="H339" s="20" t="n"/>
      <c r="I339" s="22" t="n"/>
      <c r="J339" s="21">
        <f>IF(OR(A339="",G339=""),"",A339&amp;"|"&amp;G339)</f>
        <v/>
      </c>
      <c r="K339" s="19" t="n"/>
      <c r="L339" s="21">
        <f>IFERROR(IF(A339="","",IF(COUNTIF('Mapa de Endereços'!$F$6:$F$205,A339)=0,"NÃO CADASTRADO",IF(COUNTIF('Mapa de Endereços'!$F$6:$F$205,A339)&gt;1,"ENDEREÇO DUPLICADO",IF(INDEX('Mapa de Endereços'!$G$6:$G$205,MATCH(A339,'Mapa de Endereços'!$F$6:$F$205,0))="Sim","OK",IF(INDEX('Mapa de Endereços'!$G$6:$G$205,MATCH(A339,'Mapa de Endereços'!$F$6:$F$205,0))="Não","INATIVO","ATIVO INVÁLIDO"))))),"NÃO CADASTRADO")</f>
        <v/>
      </c>
      <c r="M339" s="21">
        <f>IF(AND(A339="",G339="",H339="",I339=""),"",IF(OR(L339&lt;&gt;"OK",G339="",NOT(ISNUMBER(I339))),"Não",IF(AND(I339&gt;0,I339=INT(I339),COUNTIFS($A$6:$A$505,A339,$G$6:$G$505,G339)=1),"Sim","Não")))</f>
        <v/>
      </c>
      <c r="N339" s="21">
        <f>IF(M339&lt;&gt;"Sim","",--(COUNTIFS($G$6:G339,G339,$M$6:M339,"Sim")=1))</f>
        <v/>
      </c>
      <c r="O339" s="18">
        <f>IF(G339="","",COUNTIFS($G$6:$G$505,G339,$M$6:$M$505,"Sim"))</f>
        <v/>
      </c>
      <c r="P339" s="21">
        <f>IF(AND(A339="",G339="",H339="",I339=""),"",IF(A339="","INFORME ENDEREÇO",IF(L339&lt;&gt;"OK",L339,IF(G339="","INFORME SKU",IF(I339="","INFORME QUANTIDADE",IF(NOT(ISNUMBER(I339)),"QUANTIDADE INVÁLIDA",IF(OR(I339&lt;=0,I339&lt;&gt;INT(I339)),"QUANTIDADE INVÁLIDA",IF(COUNTIFS($A$6:$A$505,A339,$G$6:$G$505,G339)&gt;1,"SKU/ENDEREÇO REPETIDO",IF(O339&gt;1,"SKU ESPALHADO","OK")))))))))</f>
        <v/>
      </c>
    </row>
    <row r="340">
      <c r="A340" s="20" t="n"/>
      <c r="B340" s="21">
        <f>IFERROR(IF(OR(A340="",L340&lt;&gt;"OK"),"",INDEX('Mapa de Endereços'!$A$6:$A$205,MATCH(A340,'Mapa de Endereços'!$F$6:$F$205,0))),"")</f>
        <v/>
      </c>
      <c r="C340" s="19">
        <f>IFERROR(IF(OR(A340="",L340&lt;&gt;"OK"),"",INDEX('Mapa de Endereços'!$B$6:$B$205,MATCH(A340,'Mapa de Endereços'!$F$6:$F$205,0))),"")</f>
        <v/>
      </c>
      <c r="D340" s="19">
        <f>IFERROR(IF(OR(A340="",L340&lt;&gt;"OK"),"",INDEX('Mapa de Endereços'!$C$6:$C$205,MATCH(A340,'Mapa de Endereços'!$F$6:$F$205,0))),"")</f>
        <v/>
      </c>
      <c r="E340" s="19">
        <f>IFERROR(IF(OR(A340="",L340&lt;&gt;"OK"),"",INDEX('Mapa de Endereços'!$D$6:$D$205,MATCH(A340,'Mapa de Endereços'!$F$6:$F$205,0))),"")</f>
        <v/>
      </c>
      <c r="F340" s="19">
        <f>IFERROR(IF(OR(A340="",L340&lt;&gt;"OK"),"",INDEX('Mapa de Endereços'!$E$6:$E$205,MATCH(A340,'Mapa de Endereços'!$F$6:$F$205,0))),"")</f>
        <v/>
      </c>
      <c r="G340" s="20" t="n"/>
      <c r="H340" s="20" t="n"/>
      <c r="I340" s="22" t="n"/>
      <c r="J340" s="21">
        <f>IF(OR(A340="",G340=""),"",A340&amp;"|"&amp;G340)</f>
        <v/>
      </c>
      <c r="K340" s="19" t="n"/>
      <c r="L340" s="21">
        <f>IFERROR(IF(A340="","",IF(COUNTIF('Mapa de Endereços'!$F$6:$F$205,A340)=0,"NÃO CADASTRADO",IF(COUNTIF('Mapa de Endereços'!$F$6:$F$205,A340)&gt;1,"ENDEREÇO DUPLICADO",IF(INDEX('Mapa de Endereços'!$G$6:$G$205,MATCH(A340,'Mapa de Endereços'!$F$6:$F$205,0))="Sim","OK",IF(INDEX('Mapa de Endereços'!$G$6:$G$205,MATCH(A340,'Mapa de Endereços'!$F$6:$F$205,0))="Não","INATIVO","ATIVO INVÁLIDO"))))),"NÃO CADASTRADO")</f>
        <v/>
      </c>
      <c r="M340" s="21">
        <f>IF(AND(A340="",G340="",H340="",I340=""),"",IF(OR(L340&lt;&gt;"OK",G340="",NOT(ISNUMBER(I340))),"Não",IF(AND(I340&gt;0,I340=INT(I340),COUNTIFS($A$6:$A$505,A340,$G$6:$G$505,G340)=1),"Sim","Não")))</f>
        <v/>
      </c>
      <c r="N340" s="21">
        <f>IF(M340&lt;&gt;"Sim","",--(COUNTIFS($G$6:G340,G340,$M$6:M340,"Sim")=1))</f>
        <v/>
      </c>
      <c r="O340" s="18">
        <f>IF(G340="","",COUNTIFS($G$6:$G$505,G340,$M$6:$M$505,"Sim"))</f>
        <v/>
      </c>
      <c r="P340" s="21">
        <f>IF(AND(A340="",G340="",H340="",I340=""),"",IF(A340="","INFORME ENDEREÇO",IF(L340&lt;&gt;"OK",L340,IF(G340="","INFORME SKU",IF(I340="","INFORME QUANTIDADE",IF(NOT(ISNUMBER(I340)),"QUANTIDADE INVÁLIDA",IF(OR(I340&lt;=0,I340&lt;&gt;INT(I340)),"QUANTIDADE INVÁLIDA",IF(COUNTIFS($A$6:$A$505,A340,$G$6:$G$505,G340)&gt;1,"SKU/ENDEREÇO REPETIDO",IF(O340&gt;1,"SKU ESPALHADO","OK")))))))))</f>
        <v/>
      </c>
    </row>
    <row r="341">
      <c r="A341" s="20" t="n"/>
      <c r="B341" s="21">
        <f>IFERROR(IF(OR(A341="",L341&lt;&gt;"OK"),"",INDEX('Mapa de Endereços'!$A$6:$A$205,MATCH(A341,'Mapa de Endereços'!$F$6:$F$205,0))),"")</f>
        <v/>
      </c>
      <c r="C341" s="19">
        <f>IFERROR(IF(OR(A341="",L341&lt;&gt;"OK"),"",INDEX('Mapa de Endereços'!$B$6:$B$205,MATCH(A341,'Mapa de Endereços'!$F$6:$F$205,0))),"")</f>
        <v/>
      </c>
      <c r="D341" s="19">
        <f>IFERROR(IF(OR(A341="",L341&lt;&gt;"OK"),"",INDEX('Mapa de Endereços'!$C$6:$C$205,MATCH(A341,'Mapa de Endereços'!$F$6:$F$205,0))),"")</f>
        <v/>
      </c>
      <c r="E341" s="19">
        <f>IFERROR(IF(OR(A341="",L341&lt;&gt;"OK"),"",INDEX('Mapa de Endereços'!$D$6:$D$205,MATCH(A341,'Mapa de Endereços'!$F$6:$F$205,0))),"")</f>
        <v/>
      </c>
      <c r="F341" s="19">
        <f>IFERROR(IF(OR(A341="",L341&lt;&gt;"OK"),"",INDEX('Mapa de Endereços'!$E$6:$E$205,MATCH(A341,'Mapa de Endereços'!$F$6:$F$205,0))),"")</f>
        <v/>
      </c>
      <c r="G341" s="20" t="n"/>
      <c r="H341" s="20" t="n"/>
      <c r="I341" s="22" t="n"/>
      <c r="J341" s="21">
        <f>IF(OR(A341="",G341=""),"",A341&amp;"|"&amp;G341)</f>
        <v/>
      </c>
      <c r="K341" s="19" t="n"/>
      <c r="L341" s="21">
        <f>IFERROR(IF(A341="","",IF(COUNTIF('Mapa de Endereços'!$F$6:$F$205,A341)=0,"NÃO CADASTRADO",IF(COUNTIF('Mapa de Endereços'!$F$6:$F$205,A341)&gt;1,"ENDEREÇO DUPLICADO",IF(INDEX('Mapa de Endereços'!$G$6:$G$205,MATCH(A341,'Mapa de Endereços'!$F$6:$F$205,0))="Sim","OK",IF(INDEX('Mapa de Endereços'!$G$6:$G$205,MATCH(A341,'Mapa de Endereços'!$F$6:$F$205,0))="Não","INATIVO","ATIVO INVÁLIDO"))))),"NÃO CADASTRADO")</f>
        <v/>
      </c>
      <c r="M341" s="21">
        <f>IF(AND(A341="",G341="",H341="",I341=""),"",IF(OR(L341&lt;&gt;"OK",G341="",NOT(ISNUMBER(I341))),"Não",IF(AND(I341&gt;0,I341=INT(I341),COUNTIFS($A$6:$A$505,A341,$G$6:$G$505,G341)=1),"Sim","Não")))</f>
        <v/>
      </c>
      <c r="N341" s="21">
        <f>IF(M341&lt;&gt;"Sim","",--(COUNTIFS($G$6:G341,G341,$M$6:M341,"Sim")=1))</f>
        <v/>
      </c>
      <c r="O341" s="18">
        <f>IF(G341="","",COUNTIFS($G$6:$G$505,G341,$M$6:$M$505,"Sim"))</f>
        <v/>
      </c>
      <c r="P341" s="21">
        <f>IF(AND(A341="",G341="",H341="",I341=""),"",IF(A341="","INFORME ENDEREÇO",IF(L341&lt;&gt;"OK",L341,IF(G341="","INFORME SKU",IF(I341="","INFORME QUANTIDADE",IF(NOT(ISNUMBER(I341)),"QUANTIDADE INVÁLIDA",IF(OR(I341&lt;=0,I341&lt;&gt;INT(I341)),"QUANTIDADE INVÁLIDA",IF(COUNTIFS($A$6:$A$505,A341,$G$6:$G$505,G341)&gt;1,"SKU/ENDEREÇO REPETIDO",IF(O341&gt;1,"SKU ESPALHADO","OK")))))))))</f>
        <v/>
      </c>
    </row>
    <row r="342">
      <c r="A342" s="20" t="n"/>
      <c r="B342" s="21">
        <f>IFERROR(IF(OR(A342="",L342&lt;&gt;"OK"),"",INDEX('Mapa de Endereços'!$A$6:$A$205,MATCH(A342,'Mapa de Endereços'!$F$6:$F$205,0))),"")</f>
        <v/>
      </c>
      <c r="C342" s="19">
        <f>IFERROR(IF(OR(A342="",L342&lt;&gt;"OK"),"",INDEX('Mapa de Endereços'!$B$6:$B$205,MATCH(A342,'Mapa de Endereços'!$F$6:$F$205,0))),"")</f>
        <v/>
      </c>
      <c r="D342" s="19">
        <f>IFERROR(IF(OR(A342="",L342&lt;&gt;"OK"),"",INDEX('Mapa de Endereços'!$C$6:$C$205,MATCH(A342,'Mapa de Endereços'!$F$6:$F$205,0))),"")</f>
        <v/>
      </c>
      <c r="E342" s="19">
        <f>IFERROR(IF(OR(A342="",L342&lt;&gt;"OK"),"",INDEX('Mapa de Endereços'!$D$6:$D$205,MATCH(A342,'Mapa de Endereços'!$F$6:$F$205,0))),"")</f>
        <v/>
      </c>
      <c r="F342" s="19">
        <f>IFERROR(IF(OR(A342="",L342&lt;&gt;"OK"),"",INDEX('Mapa de Endereços'!$E$6:$E$205,MATCH(A342,'Mapa de Endereços'!$F$6:$F$205,0))),"")</f>
        <v/>
      </c>
      <c r="G342" s="20" t="n"/>
      <c r="H342" s="20" t="n"/>
      <c r="I342" s="22" t="n"/>
      <c r="J342" s="21">
        <f>IF(OR(A342="",G342=""),"",A342&amp;"|"&amp;G342)</f>
        <v/>
      </c>
      <c r="K342" s="19" t="n"/>
      <c r="L342" s="21">
        <f>IFERROR(IF(A342="","",IF(COUNTIF('Mapa de Endereços'!$F$6:$F$205,A342)=0,"NÃO CADASTRADO",IF(COUNTIF('Mapa de Endereços'!$F$6:$F$205,A342)&gt;1,"ENDEREÇO DUPLICADO",IF(INDEX('Mapa de Endereços'!$G$6:$G$205,MATCH(A342,'Mapa de Endereços'!$F$6:$F$205,0))="Sim","OK",IF(INDEX('Mapa de Endereços'!$G$6:$G$205,MATCH(A342,'Mapa de Endereços'!$F$6:$F$205,0))="Não","INATIVO","ATIVO INVÁLIDO"))))),"NÃO CADASTRADO")</f>
        <v/>
      </c>
      <c r="M342" s="21">
        <f>IF(AND(A342="",G342="",H342="",I342=""),"",IF(OR(L342&lt;&gt;"OK",G342="",NOT(ISNUMBER(I342))),"Não",IF(AND(I342&gt;0,I342=INT(I342),COUNTIFS($A$6:$A$505,A342,$G$6:$G$505,G342)=1),"Sim","Não")))</f>
        <v/>
      </c>
      <c r="N342" s="21">
        <f>IF(M342&lt;&gt;"Sim","",--(COUNTIFS($G$6:G342,G342,$M$6:M342,"Sim")=1))</f>
        <v/>
      </c>
      <c r="O342" s="18">
        <f>IF(G342="","",COUNTIFS($G$6:$G$505,G342,$M$6:$M$505,"Sim"))</f>
        <v/>
      </c>
      <c r="P342" s="21">
        <f>IF(AND(A342="",G342="",H342="",I342=""),"",IF(A342="","INFORME ENDEREÇO",IF(L342&lt;&gt;"OK",L342,IF(G342="","INFORME SKU",IF(I342="","INFORME QUANTIDADE",IF(NOT(ISNUMBER(I342)),"QUANTIDADE INVÁLIDA",IF(OR(I342&lt;=0,I342&lt;&gt;INT(I342)),"QUANTIDADE INVÁLIDA",IF(COUNTIFS($A$6:$A$505,A342,$G$6:$G$505,G342)&gt;1,"SKU/ENDEREÇO REPETIDO",IF(O342&gt;1,"SKU ESPALHADO","OK")))))))))</f>
        <v/>
      </c>
    </row>
    <row r="343">
      <c r="A343" s="20" t="n"/>
      <c r="B343" s="21">
        <f>IFERROR(IF(OR(A343="",L343&lt;&gt;"OK"),"",INDEX('Mapa de Endereços'!$A$6:$A$205,MATCH(A343,'Mapa de Endereços'!$F$6:$F$205,0))),"")</f>
        <v/>
      </c>
      <c r="C343" s="19">
        <f>IFERROR(IF(OR(A343="",L343&lt;&gt;"OK"),"",INDEX('Mapa de Endereços'!$B$6:$B$205,MATCH(A343,'Mapa de Endereços'!$F$6:$F$205,0))),"")</f>
        <v/>
      </c>
      <c r="D343" s="19">
        <f>IFERROR(IF(OR(A343="",L343&lt;&gt;"OK"),"",INDEX('Mapa de Endereços'!$C$6:$C$205,MATCH(A343,'Mapa de Endereços'!$F$6:$F$205,0))),"")</f>
        <v/>
      </c>
      <c r="E343" s="19">
        <f>IFERROR(IF(OR(A343="",L343&lt;&gt;"OK"),"",INDEX('Mapa de Endereços'!$D$6:$D$205,MATCH(A343,'Mapa de Endereços'!$F$6:$F$205,0))),"")</f>
        <v/>
      </c>
      <c r="F343" s="19">
        <f>IFERROR(IF(OR(A343="",L343&lt;&gt;"OK"),"",INDEX('Mapa de Endereços'!$E$6:$E$205,MATCH(A343,'Mapa de Endereços'!$F$6:$F$205,0))),"")</f>
        <v/>
      </c>
      <c r="G343" s="20" t="n"/>
      <c r="H343" s="20" t="n"/>
      <c r="I343" s="22" t="n"/>
      <c r="J343" s="21">
        <f>IF(OR(A343="",G343=""),"",A343&amp;"|"&amp;G343)</f>
        <v/>
      </c>
      <c r="K343" s="19" t="n"/>
      <c r="L343" s="21">
        <f>IFERROR(IF(A343="","",IF(COUNTIF('Mapa de Endereços'!$F$6:$F$205,A343)=0,"NÃO CADASTRADO",IF(COUNTIF('Mapa de Endereços'!$F$6:$F$205,A343)&gt;1,"ENDEREÇO DUPLICADO",IF(INDEX('Mapa de Endereços'!$G$6:$G$205,MATCH(A343,'Mapa de Endereços'!$F$6:$F$205,0))="Sim","OK",IF(INDEX('Mapa de Endereços'!$G$6:$G$205,MATCH(A343,'Mapa de Endereços'!$F$6:$F$205,0))="Não","INATIVO","ATIVO INVÁLIDO"))))),"NÃO CADASTRADO")</f>
        <v/>
      </c>
      <c r="M343" s="21">
        <f>IF(AND(A343="",G343="",H343="",I343=""),"",IF(OR(L343&lt;&gt;"OK",G343="",NOT(ISNUMBER(I343))),"Não",IF(AND(I343&gt;0,I343=INT(I343),COUNTIFS($A$6:$A$505,A343,$G$6:$G$505,G343)=1),"Sim","Não")))</f>
        <v/>
      </c>
      <c r="N343" s="21">
        <f>IF(M343&lt;&gt;"Sim","",--(COUNTIFS($G$6:G343,G343,$M$6:M343,"Sim")=1))</f>
        <v/>
      </c>
      <c r="O343" s="18">
        <f>IF(G343="","",COUNTIFS($G$6:$G$505,G343,$M$6:$M$505,"Sim"))</f>
        <v/>
      </c>
      <c r="P343" s="21">
        <f>IF(AND(A343="",G343="",H343="",I343=""),"",IF(A343="","INFORME ENDEREÇO",IF(L343&lt;&gt;"OK",L343,IF(G343="","INFORME SKU",IF(I343="","INFORME QUANTIDADE",IF(NOT(ISNUMBER(I343)),"QUANTIDADE INVÁLIDA",IF(OR(I343&lt;=0,I343&lt;&gt;INT(I343)),"QUANTIDADE INVÁLIDA",IF(COUNTIFS($A$6:$A$505,A343,$G$6:$G$505,G343)&gt;1,"SKU/ENDEREÇO REPETIDO",IF(O343&gt;1,"SKU ESPALHADO","OK")))))))))</f>
        <v/>
      </c>
    </row>
    <row r="344">
      <c r="A344" s="20" t="n"/>
      <c r="B344" s="21">
        <f>IFERROR(IF(OR(A344="",L344&lt;&gt;"OK"),"",INDEX('Mapa de Endereços'!$A$6:$A$205,MATCH(A344,'Mapa de Endereços'!$F$6:$F$205,0))),"")</f>
        <v/>
      </c>
      <c r="C344" s="19">
        <f>IFERROR(IF(OR(A344="",L344&lt;&gt;"OK"),"",INDEX('Mapa de Endereços'!$B$6:$B$205,MATCH(A344,'Mapa de Endereços'!$F$6:$F$205,0))),"")</f>
        <v/>
      </c>
      <c r="D344" s="19">
        <f>IFERROR(IF(OR(A344="",L344&lt;&gt;"OK"),"",INDEX('Mapa de Endereços'!$C$6:$C$205,MATCH(A344,'Mapa de Endereços'!$F$6:$F$205,0))),"")</f>
        <v/>
      </c>
      <c r="E344" s="19">
        <f>IFERROR(IF(OR(A344="",L344&lt;&gt;"OK"),"",INDEX('Mapa de Endereços'!$D$6:$D$205,MATCH(A344,'Mapa de Endereços'!$F$6:$F$205,0))),"")</f>
        <v/>
      </c>
      <c r="F344" s="19">
        <f>IFERROR(IF(OR(A344="",L344&lt;&gt;"OK"),"",INDEX('Mapa de Endereços'!$E$6:$E$205,MATCH(A344,'Mapa de Endereços'!$F$6:$F$205,0))),"")</f>
        <v/>
      </c>
      <c r="G344" s="20" t="n"/>
      <c r="H344" s="20" t="n"/>
      <c r="I344" s="22" t="n"/>
      <c r="J344" s="21">
        <f>IF(OR(A344="",G344=""),"",A344&amp;"|"&amp;G344)</f>
        <v/>
      </c>
      <c r="K344" s="19" t="n"/>
      <c r="L344" s="21">
        <f>IFERROR(IF(A344="","",IF(COUNTIF('Mapa de Endereços'!$F$6:$F$205,A344)=0,"NÃO CADASTRADO",IF(COUNTIF('Mapa de Endereços'!$F$6:$F$205,A344)&gt;1,"ENDEREÇO DUPLICADO",IF(INDEX('Mapa de Endereços'!$G$6:$G$205,MATCH(A344,'Mapa de Endereços'!$F$6:$F$205,0))="Sim","OK",IF(INDEX('Mapa de Endereços'!$G$6:$G$205,MATCH(A344,'Mapa de Endereços'!$F$6:$F$205,0))="Não","INATIVO","ATIVO INVÁLIDO"))))),"NÃO CADASTRADO")</f>
        <v/>
      </c>
      <c r="M344" s="21">
        <f>IF(AND(A344="",G344="",H344="",I344=""),"",IF(OR(L344&lt;&gt;"OK",G344="",NOT(ISNUMBER(I344))),"Não",IF(AND(I344&gt;0,I344=INT(I344),COUNTIFS($A$6:$A$505,A344,$G$6:$G$505,G344)=1),"Sim","Não")))</f>
        <v/>
      </c>
      <c r="N344" s="21">
        <f>IF(M344&lt;&gt;"Sim","",--(COUNTIFS($G$6:G344,G344,$M$6:M344,"Sim")=1))</f>
        <v/>
      </c>
      <c r="O344" s="18">
        <f>IF(G344="","",COUNTIFS($G$6:$G$505,G344,$M$6:$M$505,"Sim"))</f>
        <v/>
      </c>
      <c r="P344" s="21">
        <f>IF(AND(A344="",G344="",H344="",I344=""),"",IF(A344="","INFORME ENDEREÇO",IF(L344&lt;&gt;"OK",L344,IF(G344="","INFORME SKU",IF(I344="","INFORME QUANTIDADE",IF(NOT(ISNUMBER(I344)),"QUANTIDADE INVÁLIDA",IF(OR(I344&lt;=0,I344&lt;&gt;INT(I344)),"QUANTIDADE INVÁLIDA",IF(COUNTIFS($A$6:$A$505,A344,$G$6:$G$505,G344)&gt;1,"SKU/ENDEREÇO REPETIDO",IF(O344&gt;1,"SKU ESPALHADO","OK")))))))))</f>
        <v/>
      </c>
    </row>
    <row r="345">
      <c r="A345" s="20" t="n"/>
      <c r="B345" s="21">
        <f>IFERROR(IF(OR(A345="",L345&lt;&gt;"OK"),"",INDEX('Mapa de Endereços'!$A$6:$A$205,MATCH(A345,'Mapa de Endereços'!$F$6:$F$205,0))),"")</f>
        <v/>
      </c>
      <c r="C345" s="19">
        <f>IFERROR(IF(OR(A345="",L345&lt;&gt;"OK"),"",INDEX('Mapa de Endereços'!$B$6:$B$205,MATCH(A345,'Mapa de Endereços'!$F$6:$F$205,0))),"")</f>
        <v/>
      </c>
      <c r="D345" s="19">
        <f>IFERROR(IF(OR(A345="",L345&lt;&gt;"OK"),"",INDEX('Mapa de Endereços'!$C$6:$C$205,MATCH(A345,'Mapa de Endereços'!$F$6:$F$205,0))),"")</f>
        <v/>
      </c>
      <c r="E345" s="19">
        <f>IFERROR(IF(OR(A345="",L345&lt;&gt;"OK"),"",INDEX('Mapa de Endereços'!$D$6:$D$205,MATCH(A345,'Mapa de Endereços'!$F$6:$F$205,0))),"")</f>
        <v/>
      </c>
      <c r="F345" s="19">
        <f>IFERROR(IF(OR(A345="",L345&lt;&gt;"OK"),"",INDEX('Mapa de Endereços'!$E$6:$E$205,MATCH(A345,'Mapa de Endereços'!$F$6:$F$205,0))),"")</f>
        <v/>
      </c>
      <c r="G345" s="20" t="n"/>
      <c r="H345" s="20" t="n"/>
      <c r="I345" s="22" t="n"/>
      <c r="J345" s="21">
        <f>IF(OR(A345="",G345=""),"",A345&amp;"|"&amp;G345)</f>
        <v/>
      </c>
      <c r="K345" s="19" t="n"/>
      <c r="L345" s="21">
        <f>IFERROR(IF(A345="","",IF(COUNTIF('Mapa de Endereços'!$F$6:$F$205,A345)=0,"NÃO CADASTRADO",IF(COUNTIF('Mapa de Endereços'!$F$6:$F$205,A345)&gt;1,"ENDEREÇO DUPLICADO",IF(INDEX('Mapa de Endereços'!$G$6:$G$205,MATCH(A345,'Mapa de Endereços'!$F$6:$F$205,0))="Sim","OK",IF(INDEX('Mapa de Endereços'!$G$6:$G$205,MATCH(A345,'Mapa de Endereços'!$F$6:$F$205,0))="Não","INATIVO","ATIVO INVÁLIDO"))))),"NÃO CADASTRADO")</f>
        <v/>
      </c>
      <c r="M345" s="21">
        <f>IF(AND(A345="",G345="",H345="",I345=""),"",IF(OR(L345&lt;&gt;"OK",G345="",NOT(ISNUMBER(I345))),"Não",IF(AND(I345&gt;0,I345=INT(I345),COUNTIFS($A$6:$A$505,A345,$G$6:$G$505,G345)=1),"Sim","Não")))</f>
        <v/>
      </c>
      <c r="N345" s="21">
        <f>IF(M345&lt;&gt;"Sim","",--(COUNTIFS($G$6:G345,G345,$M$6:M345,"Sim")=1))</f>
        <v/>
      </c>
      <c r="O345" s="18">
        <f>IF(G345="","",COUNTIFS($G$6:$G$505,G345,$M$6:$M$505,"Sim"))</f>
        <v/>
      </c>
      <c r="P345" s="21">
        <f>IF(AND(A345="",G345="",H345="",I345=""),"",IF(A345="","INFORME ENDEREÇO",IF(L345&lt;&gt;"OK",L345,IF(G345="","INFORME SKU",IF(I345="","INFORME QUANTIDADE",IF(NOT(ISNUMBER(I345)),"QUANTIDADE INVÁLIDA",IF(OR(I345&lt;=0,I345&lt;&gt;INT(I345)),"QUANTIDADE INVÁLIDA",IF(COUNTIFS($A$6:$A$505,A345,$G$6:$G$505,G345)&gt;1,"SKU/ENDEREÇO REPETIDO",IF(O345&gt;1,"SKU ESPALHADO","OK")))))))))</f>
        <v/>
      </c>
    </row>
    <row r="346">
      <c r="A346" s="20" t="n"/>
      <c r="B346" s="21">
        <f>IFERROR(IF(OR(A346="",L346&lt;&gt;"OK"),"",INDEX('Mapa de Endereços'!$A$6:$A$205,MATCH(A346,'Mapa de Endereços'!$F$6:$F$205,0))),"")</f>
        <v/>
      </c>
      <c r="C346" s="19">
        <f>IFERROR(IF(OR(A346="",L346&lt;&gt;"OK"),"",INDEX('Mapa de Endereços'!$B$6:$B$205,MATCH(A346,'Mapa de Endereços'!$F$6:$F$205,0))),"")</f>
        <v/>
      </c>
      <c r="D346" s="19">
        <f>IFERROR(IF(OR(A346="",L346&lt;&gt;"OK"),"",INDEX('Mapa de Endereços'!$C$6:$C$205,MATCH(A346,'Mapa de Endereços'!$F$6:$F$205,0))),"")</f>
        <v/>
      </c>
      <c r="E346" s="19">
        <f>IFERROR(IF(OR(A346="",L346&lt;&gt;"OK"),"",INDEX('Mapa de Endereços'!$D$6:$D$205,MATCH(A346,'Mapa de Endereços'!$F$6:$F$205,0))),"")</f>
        <v/>
      </c>
      <c r="F346" s="19">
        <f>IFERROR(IF(OR(A346="",L346&lt;&gt;"OK"),"",INDEX('Mapa de Endereços'!$E$6:$E$205,MATCH(A346,'Mapa de Endereços'!$F$6:$F$205,0))),"")</f>
        <v/>
      </c>
      <c r="G346" s="20" t="n"/>
      <c r="H346" s="20" t="n"/>
      <c r="I346" s="22" t="n"/>
      <c r="J346" s="21">
        <f>IF(OR(A346="",G346=""),"",A346&amp;"|"&amp;G346)</f>
        <v/>
      </c>
      <c r="K346" s="19" t="n"/>
      <c r="L346" s="21">
        <f>IFERROR(IF(A346="","",IF(COUNTIF('Mapa de Endereços'!$F$6:$F$205,A346)=0,"NÃO CADASTRADO",IF(COUNTIF('Mapa de Endereços'!$F$6:$F$205,A346)&gt;1,"ENDEREÇO DUPLICADO",IF(INDEX('Mapa de Endereços'!$G$6:$G$205,MATCH(A346,'Mapa de Endereços'!$F$6:$F$205,0))="Sim","OK",IF(INDEX('Mapa de Endereços'!$G$6:$G$205,MATCH(A346,'Mapa de Endereços'!$F$6:$F$205,0))="Não","INATIVO","ATIVO INVÁLIDO"))))),"NÃO CADASTRADO")</f>
        <v/>
      </c>
      <c r="M346" s="21">
        <f>IF(AND(A346="",G346="",H346="",I346=""),"",IF(OR(L346&lt;&gt;"OK",G346="",NOT(ISNUMBER(I346))),"Não",IF(AND(I346&gt;0,I346=INT(I346),COUNTIFS($A$6:$A$505,A346,$G$6:$G$505,G346)=1),"Sim","Não")))</f>
        <v/>
      </c>
      <c r="N346" s="21">
        <f>IF(M346&lt;&gt;"Sim","",--(COUNTIFS($G$6:G346,G346,$M$6:M346,"Sim")=1))</f>
        <v/>
      </c>
      <c r="O346" s="18">
        <f>IF(G346="","",COUNTIFS($G$6:$G$505,G346,$M$6:$M$505,"Sim"))</f>
        <v/>
      </c>
      <c r="P346" s="21">
        <f>IF(AND(A346="",G346="",H346="",I346=""),"",IF(A346="","INFORME ENDEREÇO",IF(L346&lt;&gt;"OK",L346,IF(G346="","INFORME SKU",IF(I346="","INFORME QUANTIDADE",IF(NOT(ISNUMBER(I346)),"QUANTIDADE INVÁLIDA",IF(OR(I346&lt;=0,I346&lt;&gt;INT(I346)),"QUANTIDADE INVÁLIDA",IF(COUNTIFS($A$6:$A$505,A346,$G$6:$G$505,G346)&gt;1,"SKU/ENDEREÇO REPETIDO",IF(O346&gt;1,"SKU ESPALHADO","OK")))))))))</f>
        <v/>
      </c>
    </row>
    <row r="347">
      <c r="A347" s="20" t="n"/>
      <c r="B347" s="21">
        <f>IFERROR(IF(OR(A347="",L347&lt;&gt;"OK"),"",INDEX('Mapa de Endereços'!$A$6:$A$205,MATCH(A347,'Mapa de Endereços'!$F$6:$F$205,0))),"")</f>
        <v/>
      </c>
      <c r="C347" s="19">
        <f>IFERROR(IF(OR(A347="",L347&lt;&gt;"OK"),"",INDEX('Mapa de Endereços'!$B$6:$B$205,MATCH(A347,'Mapa de Endereços'!$F$6:$F$205,0))),"")</f>
        <v/>
      </c>
      <c r="D347" s="19">
        <f>IFERROR(IF(OR(A347="",L347&lt;&gt;"OK"),"",INDEX('Mapa de Endereços'!$C$6:$C$205,MATCH(A347,'Mapa de Endereços'!$F$6:$F$205,0))),"")</f>
        <v/>
      </c>
      <c r="E347" s="19">
        <f>IFERROR(IF(OR(A347="",L347&lt;&gt;"OK"),"",INDEX('Mapa de Endereços'!$D$6:$D$205,MATCH(A347,'Mapa de Endereços'!$F$6:$F$205,0))),"")</f>
        <v/>
      </c>
      <c r="F347" s="19">
        <f>IFERROR(IF(OR(A347="",L347&lt;&gt;"OK"),"",INDEX('Mapa de Endereços'!$E$6:$E$205,MATCH(A347,'Mapa de Endereços'!$F$6:$F$205,0))),"")</f>
        <v/>
      </c>
      <c r="G347" s="20" t="n"/>
      <c r="H347" s="20" t="n"/>
      <c r="I347" s="22" t="n"/>
      <c r="J347" s="21">
        <f>IF(OR(A347="",G347=""),"",A347&amp;"|"&amp;G347)</f>
        <v/>
      </c>
      <c r="K347" s="19" t="n"/>
      <c r="L347" s="21">
        <f>IFERROR(IF(A347="","",IF(COUNTIF('Mapa de Endereços'!$F$6:$F$205,A347)=0,"NÃO CADASTRADO",IF(COUNTIF('Mapa de Endereços'!$F$6:$F$205,A347)&gt;1,"ENDEREÇO DUPLICADO",IF(INDEX('Mapa de Endereços'!$G$6:$G$205,MATCH(A347,'Mapa de Endereços'!$F$6:$F$205,0))="Sim","OK",IF(INDEX('Mapa de Endereços'!$G$6:$G$205,MATCH(A347,'Mapa de Endereços'!$F$6:$F$205,0))="Não","INATIVO","ATIVO INVÁLIDO"))))),"NÃO CADASTRADO")</f>
        <v/>
      </c>
      <c r="M347" s="21">
        <f>IF(AND(A347="",G347="",H347="",I347=""),"",IF(OR(L347&lt;&gt;"OK",G347="",NOT(ISNUMBER(I347))),"Não",IF(AND(I347&gt;0,I347=INT(I347),COUNTIFS($A$6:$A$505,A347,$G$6:$G$505,G347)=1),"Sim","Não")))</f>
        <v/>
      </c>
      <c r="N347" s="21">
        <f>IF(M347&lt;&gt;"Sim","",--(COUNTIFS($G$6:G347,G347,$M$6:M347,"Sim")=1))</f>
        <v/>
      </c>
      <c r="O347" s="18">
        <f>IF(G347="","",COUNTIFS($G$6:$G$505,G347,$M$6:$M$505,"Sim"))</f>
        <v/>
      </c>
      <c r="P347" s="21">
        <f>IF(AND(A347="",G347="",H347="",I347=""),"",IF(A347="","INFORME ENDEREÇO",IF(L347&lt;&gt;"OK",L347,IF(G347="","INFORME SKU",IF(I347="","INFORME QUANTIDADE",IF(NOT(ISNUMBER(I347)),"QUANTIDADE INVÁLIDA",IF(OR(I347&lt;=0,I347&lt;&gt;INT(I347)),"QUANTIDADE INVÁLIDA",IF(COUNTIFS($A$6:$A$505,A347,$G$6:$G$505,G347)&gt;1,"SKU/ENDEREÇO REPETIDO",IF(O347&gt;1,"SKU ESPALHADO","OK")))))))))</f>
        <v/>
      </c>
    </row>
    <row r="348">
      <c r="A348" s="20" t="n"/>
      <c r="B348" s="21">
        <f>IFERROR(IF(OR(A348="",L348&lt;&gt;"OK"),"",INDEX('Mapa de Endereços'!$A$6:$A$205,MATCH(A348,'Mapa de Endereços'!$F$6:$F$205,0))),"")</f>
        <v/>
      </c>
      <c r="C348" s="19">
        <f>IFERROR(IF(OR(A348="",L348&lt;&gt;"OK"),"",INDEX('Mapa de Endereços'!$B$6:$B$205,MATCH(A348,'Mapa de Endereços'!$F$6:$F$205,0))),"")</f>
        <v/>
      </c>
      <c r="D348" s="19">
        <f>IFERROR(IF(OR(A348="",L348&lt;&gt;"OK"),"",INDEX('Mapa de Endereços'!$C$6:$C$205,MATCH(A348,'Mapa de Endereços'!$F$6:$F$205,0))),"")</f>
        <v/>
      </c>
      <c r="E348" s="19">
        <f>IFERROR(IF(OR(A348="",L348&lt;&gt;"OK"),"",INDEX('Mapa de Endereços'!$D$6:$D$205,MATCH(A348,'Mapa de Endereços'!$F$6:$F$205,0))),"")</f>
        <v/>
      </c>
      <c r="F348" s="19">
        <f>IFERROR(IF(OR(A348="",L348&lt;&gt;"OK"),"",INDEX('Mapa de Endereços'!$E$6:$E$205,MATCH(A348,'Mapa de Endereços'!$F$6:$F$205,0))),"")</f>
        <v/>
      </c>
      <c r="G348" s="20" t="n"/>
      <c r="H348" s="20" t="n"/>
      <c r="I348" s="22" t="n"/>
      <c r="J348" s="21">
        <f>IF(OR(A348="",G348=""),"",A348&amp;"|"&amp;G348)</f>
        <v/>
      </c>
      <c r="K348" s="19" t="n"/>
      <c r="L348" s="21">
        <f>IFERROR(IF(A348="","",IF(COUNTIF('Mapa de Endereços'!$F$6:$F$205,A348)=0,"NÃO CADASTRADO",IF(COUNTIF('Mapa de Endereços'!$F$6:$F$205,A348)&gt;1,"ENDEREÇO DUPLICADO",IF(INDEX('Mapa de Endereços'!$G$6:$G$205,MATCH(A348,'Mapa de Endereços'!$F$6:$F$205,0))="Sim","OK",IF(INDEX('Mapa de Endereços'!$G$6:$G$205,MATCH(A348,'Mapa de Endereços'!$F$6:$F$205,0))="Não","INATIVO","ATIVO INVÁLIDO"))))),"NÃO CADASTRADO")</f>
        <v/>
      </c>
      <c r="M348" s="21">
        <f>IF(AND(A348="",G348="",H348="",I348=""),"",IF(OR(L348&lt;&gt;"OK",G348="",NOT(ISNUMBER(I348))),"Não",IF(AND(I348&gt;0,I348=INT(I348),COUNTIFS($A$6:$A$505,A348,$G$6:$G$505,G348)=1),"Sim","Não")))</f>
        <v/>
      </c>
      <c r="N348" s="21">
        <f>IF(M348&lt;&gt;"Sim","",--(COUNTIFS($G$6:G348,G348,$M$6:M348,"Sim")=1))</f>
        <v/>
      </c>
      <c r="O348" s="18">
        <f>IF(G348="","",COUNTIFS($G$6:$G$505,G348,$M$6:$M$505,"Sim"))</f>
        <v/>
      </c>
      <c r="P348" s="21">
        <f>IF(AND(A348="",G348="",H348="",I348=""),"",IF(A348="","INFORME ENDEREÇO",IF(L348&lt;&gt;"OK",L348,IF(G348="","INFORME SKU",IF(I348="","INFORME QUANTIDADE",IF(NOT(ISNUMBER(I348)),"QUANTIDADE INVÁLIDA",IF(OR(I348&lt;=0,I348&lt;&gt;INT(I348)),"QUANTIDADE INVÁLIDA",IF(COUNTIFS($A$6:$A$505,A348,$G$6:$G$505,G348)&gt;1,"SKU/ENDEREÇO REPETIDO",IF(O348&gt;1,"SKU ESPALHADO","OK")))))))))</f>
        <v/>
      </c>
    </row>
    <row r="349">
      <c r="A349" s="20" t="n"/>
      <c r="B349" s="21">
        <f>IFERROR(IF(OR(A349="",L349&lt;&gt;"OK"),"",INDEX('Mapa de Endereços'!$A$6:$A$205,MATCH(A349,'Mapa de Endereços'!$F$6:$F$205,0))),"")</f>
        <v/>
      </c>
      <c r="C349" s="19">
        <f>IFERROR(IF(OR(A349="",L349&lt;&gt;"OK"),"",INDEX('Mapa de Endereços'!$B$6:$B$205,MATCH(A349,'Mapa de Endereços'!$F$6:$F$205,0))),"")</f>
        <v/>
      </c>
      <c r="D349" s="19">
        <f>IFERROR(IF(OR(A349="",L349&lt;&gt;"OK"),"",INDEX('Mapa de Endereços'!$C$6:$C$205,MATCH(A349,'Mapa de Endereços'!$F$6:$F$205,0))),"")</f>
        <v/>
      </c>
      <c r="E349" s="19">
        <f>IFERROR(IF(OR(A349="",L349&lt;&gt;"OK"),"",INDEX('Mapa de Endereços'!$D$6:$D$205,MATCH(A349,'Mapa de Endereços'!$F$6:$F$205,0))),"")</f>
        <v/>
      </c>
      <c r="F349" s="19">
        <f>IFERROR(IF(OR(A349="",L349&lt;&gt;"OK"),"",INDEX('Mapa de Endereços'!$E$6:$E$205,MATCH(A349,'Mapa de Endereços'!$F$6:$F$205,0))),"")</f>
        <v/>
      </c>
      <c r="G349" s="20" t="n"/>
      <c r="H349" s="20" t="n"/>
      <c r="I349" s="22" t="n"/>
      <c r="J349" s="21">
        <f>IF(OR(A349="",G349=""),"",A349&amp;"|"&amp;G349)</f>
        <v/>
      </c>
      <c r="K349" s="19" t="n"/>
      <c r="L349" s="21">
        <f>IFERROR(IF(A349="","",IF(COUNTIF('Mapa de Endereços'!$F$6:$F$205,A349)=0,"NÃO CADASTRADO",IF(COUNTIF('Mapa de Endereços'!$F$6:$F$205,A349)&gt;1,"ENDEREÇO DUPLICADO",IF(INDEX('Mapa de Endereços'!$G$6:$G$205,MATCH(A349,'Mapa de Endereços'!$F$6:$F$205,0))="Sim","OK",IF(INDEX('Mapa de Endereços'!$G$6:$G$205,MATCH(A349,'Mapa de Endereços'!$F$6:$F$205,0))="Não","INATIVO","ATIVO INVÁLIDO"))))),"NÃO CADASTRADO")</f>
        <v/>
      </c>
      <c r="M349" s="21">
        <f>IF(AND(A349="",G349="",H349="",I349=""),"",IF(OR(L349&lt;&gt;"OK",G349="",NOT(ISNUMBER(I349))),"Não",IF(AND(I349&gt;0,I349=INT(I349),COUNTIFS($A$6:$A$505,A349,$G$6:$G$505,G349)=1),"Sim","Não")))</f>
        <v/>
      </c>
      <c r="N349" s="21">
        <f>IF(M349&lt;&gt;"Sim","",--(COUNTIFS($G$6:G349,G349,$M$6:M349,"Sim")=1))</f>
        <v/>
      </c>
      <c r="O349" s="18">
        <f>IF(G349="","",COUNTIFS($G$6:$G$505,G349,$M$6:$M$505,"Sim"))</f>
        <v/>
      </c>
      <c r="P349" s="21">
        <f>IF(AND(A349="",G349="",H349="",I349=""),"",IF(A349="","INFORME ENDEREÇO",IF(L349&lt;&gt;"OK",L349,IF(G349="","INFORME SKU",IF(I349="","INFORME QUANTIDADE",IF(NOT(ISNUMBER(I349)),"QUANTIDADE INVÁLIDA",IF(OR(I349&lt;=0,I349&lt;&gt;INT(I349)),"QUANTIDADE INVÁLIDA",IF(COUNTIFS($A$6:$A$505,A349,$G$6:$G$505,G349)&gt;1,"SKU/ENDEREÇO REPETIDO",IF(O349&gt;1,"SKU ESPALHADO","OK")))))))))</f>
        <v/>
      </c>
    </row>
    <row r="350">
      <c r="A350" s="20" t="n"/>
      <c r="B350" s="21">
        <f>IFERROR(IF(OR(A350="",L350&lt;&gt;"OK"),"",INDEX('Mapa de Endereços'!$A$6:$A$205,MATCH(A350,'Mapa de Endereços'!$F$6:$F$205,0))),"")</f>
        <v/>
      </c>
      <c r="C350" s="19">
        <f>IFERROR(IF(OR(A350="",L350&lt;&gt;"OK"),"",INDEX('Mapa de Endereços'!$B$6:$B$205,MATCH(A350,'Mapa de Endereços'!$F$6:$F$205,0))),"")</f>
        <v/>
      </c>
      <c r="D350" s="19">
        <f>IFERROR(IF(OR(A350="",L350&lt;&gt;"OK"),"",INDEX('Mapa de Endereços'!$C$6:$C$205,MATCH(A350,'Mapa de Endereços'!$F$6:$F$205,0))),"")</f>
        <v/>
      </c>
      <c r="E350" s="19">
        <f>IFERROR(IF(OR(A350="",L350&lt;&gt;"OK"),"",INDEX('Mapa de Endereços'!$D$6:$D$205,MATCH(A350,'Mapa de Endereços'!$F$6:$F$205,0))),"")</f>
        <v/>
      </c>
      <c r="F350" s="19">
        <f>IFERROR(IF(OR(A350="",L350&lt;&gt;"OK"),"",INDEX('Mapa de Endereços'!$E$6:$E$205,MATCH(A350,'Mapa de Endereços'!$F$6:$F$205,0))),"")</f>
        <v/>
      </c>
      <c r="G350" s="20" t="n"/>
      <c r="H350" s="20" t="n"/>
      <c r="I350" s="22" t="n"/>
      <c r="J350" s="21">
        <f>IF(OR(A350="",G350=""),"",A350&amp;"|"&amp;G350)</f>
        <v/>
      </c>
      <c r="K350" s="19" t="n"/>
      <c r="L350" s="21">
        <f>IFERROR(IF(A350="","",IF(COUNTIF('Mapa de Endereços'!$F$6:$F$205,A350)=0,"NÃO CADASTRADO",IF(COUNTIF('Mapa de Endereços'!$F$6:$F$205,A350)&gt;1,"ENDEREÇO DUPLICADO",IF(INDEX('Mapa de Endereços'!$G$6:$G$205,MATCH(A350,'Mapa de Endereços'!$F$6:$F$205,0))="Sim","OK",IF(INDEX('Mapa de Endereços'!$G$6:$G$205,MATCH(A350,'Mapa de Endereços'!$F$6:$F$205,0))="Não","INATIVO","ATIVO INVÁLIDO"))))),"NÃO CADASTRADO")</f>
        <v/>
      </c>
      <c r="M350" s="21">
        <f>IF(AND(A350="",G350="",H350="",I350=""),"",IF(OR(L350&lt;&gt;"OK",G350="",NOT(ISNUMBER(I350))),"Não",IF(AND(I350&gt;0,I350=INT(I350),COUNTIFS($A$6:$A$505,A350,$G$6:$G$505,G350)=1),"Sim","Não")))</f>
        <v/>
      </c>
      <c r="N350" s="21">
        <f>IF(M350&lt;&gt;"Sim","",--(COUNTIFS($G$6:G350,G350,$M$6:M350,"Sim")=1))</f>
        <v/>
      </c>
      <c r="O350" s="18">
        <f>IF(G350="","",COUNTIFS($G$6:$G$505,G350,$M$6:$M$505,"Sim"))</f>
        <v/>
      </c>
      <c r="P350" s="21">
        <f>IF(AND(A350="",G350="",H350="",I350=""),"",IF(A350="","INFORME ENDEREÇO",IF(L350&lt;&gt;"OK",L350,IF(G350="","INFORME SKU",IF(I350="","INFORME QUANTIDADE",IF(NOT(ISNUMBER(I350)),"QUANTIDADE INVÁLIDA",IF(OR(I350&lt;=0,I350&lt;&gt;INT(I350)),"QUANTIDADE INVÁLIDA",IF(COUNTIFS($A$6:$A$505,A350,$G$6:$G$505,G350)&gt;1,"SKU/ENDEREÇO REPETIDO",IF(O350&gt;1,"SKU ESPALHADO","OK")))))))))</f>
        <v/>
      </c>
    </row>
    <row r="351">
      <c r="A351" s="20" t="n"/>
      <c r="B351" s="21">
        <f>IFERROR(IF(OR(A351="",L351&lt;&gt;"OK"),"",INDEX('Mapa de Endereços'!$A$6:$A$205,MATCH(A351,'Mapa de Endereços'!$F$6:$F$205,0))),"")</f>
        <v/>
      </c>
      <c r="C351" s="19">
        <f>IFERROR(IF(OR(A351="",L351&lt;&gt;"OK"),"",INDEX('Mapa de Endereços'!$B$6:$B$205,MATCH(A351,'Mapa de Endereços'!$F$6:$F$205,0))),"")</f>
        <v/>
      </c>
      <c r="D351" s="19">
        <f>IFERROR(IF(OR(A351="",L351&lt;&gt;"OK"),"",INDEX('Mapa de Endereços'!$C$6:$C$205,MATCH(A351,'Mapa de Endereços'!$F$6:$F$205,0))),"")</f>
        <v/>
      </c>
      <c r="E351" s="19">
        <f>IFERROR(IF(OR(A351="",L351&lt;&gt;"OK"),"",INDEX('Mapa de Endereços'!$D$6:$D$205,MATCH(A351,'Mapa de Endereços'!$F$6:$F$205,0))),"")</f>
        <v/>
      </c>
      <c r="F351" s="19">
        <f>IFERROR(IF(OR(A351="",L351&lt;&gt;"OK"),"",INDEX('Mapa de Endereços'!$E$6:$E$205,MATCH(A351,'Mapa de Endereços'!$F$6:$F$205,0))),"")</f>
        <v/>
      </c>
      <c r="G351" s="20" t="n"/>
      <c r="H351" s="20" t="n"/>
      <c r="I351" s="22" t="n"/>
      <c r="J351" s="21">
        <f>IF(OR(A351="",G351=""),"",A351&amp;"|"&amp;G351)</f>
        <v/>
      </c>
      <c r="K351" s="19" t="n"/>
      <c r="L351" s="21">
        <f>IFERROR(IF(A351="","",IF(COUNTIF('Mapa de Endereços'!$F$6:$F$205,A351)=0,"NÃO CADASTRADO",IF(COUNTIF('Mapa de Endereços'!$F$6:$F$205,A351)&gt;1,"ENDEREÇO DUPLICADO",IF(INDEX('Mapa de Endereços'!$G$6:$G$205,MATCH(A351,'Mapa de Endereços'!$F$6:$F$205,0))="Sim","OK",IF(INDEX('Mapa de Endereços'!$G$6:$G$205,MATCH(A351,'Mapa de Endereços'!$F$6:$F$205,0))="Não","INATIVO","ATIVO INVÁLIDO"))))),"NÃO CADASTRADO")</f>
        <v/>
      </c>
      <c r="M351" s="21">
        <f>IF(AND(A351="",G351="",H351="",I351=""),"",IF(OR(L351&lt;&gt;"OK",G351="",NOT(ISNUMBER(I351))),"Não",IF(AND(I351&gt;0,I351=INT(I351),COUNTIFS($A$6:$A$505,A351,$G$6:$G$505,G351)=1),"Sim","Não")))</f>
        <v/>
      </c>
      <c r="N351" s="21">
        <f>IF(M351&lt;&gt;"Sim","",--(COUNTIFS($G$6:G351,G351,$M$6:M351,"Sim")=1))</f>
        <v/>
      </c>
      <c r="O351" s="18">
        <f>IF(G351="","",COUNTIFS($G$6:$G$505,G351,$M$6:$M$505,"Sim"))</f>
        <v/>
      </c>
      <c r="P351" s="21">
        <f>IF(AND(A351="",G351="",H351="",I351=""),"",IF(A351="","INFORME ENDEREÇO",IF(L351&lt;&gt;"OK",L351,IF(G351="","INFORME SKU",IF(I351="","INFORME QUANTIDADE",IF(NOT(ISNUMBER(I351)),"QUANTIDADE INVÁLIDA",IF(OR(I351&lt;=0,I351&lt;&gt;INT(I351)),"QUANTIDADE INVÁLIDA",IF(COUNTIFS($A$6:$A$505,A351,$G$6:$G$505,G351)&gt;1,"SKU/ENDEREÇO REPETIDO",IF(O351&gt;1,"SKU ESPALHADO","OK")))))))))</f>
        <v/>
      </c>
    </row>
    <row r="352">
      <c r="A352" s="20" t="n"/>
      <c r="B352" s="21">
        <f>IFERROR(IF(OR(A352="",L352&lt;&gt;"OK"),"",INDEX('Mapa de Endereços'!$A$6:$A$205,MATCH(A352,'Mapa de Endereços'!$F$6:$F$205,0))),"")</f>
        <v/>
      </c>
      <c r="C352" s="19">
        <f>IFERROR(IF(OR(A352="",L352&lt;&gt;"OK"),"",INDEX('Mapa de Endereços'!$B$6:$B$205,MATCH(A352,'Mapa de Endereços'!$F$6:$F$205,0))),"")</f>
        <v/>
      </c>
      <c r="D352" s="19">
        <f>IFERROR(IF(OR(A352="",L352&lt;&gt;"OK"),"",INDEX('Mapa de Endereços'!$C$6:$C$205,MATCH(A352,'Mapa de Endereços'!$F$6:$F$205,0))),"")</f>
        <v/>
      </c>
      <c r="E352" s="19">
        <f>IFERROR(IF(OR(A352="",L352&lt;&gt;"OK"),"",INDEX('Mapa de Endereços'!$D$6:$D$205,MATCH(A352,'Mapa de Endereços'!$F$6:$F$205,0))),"")</f>
        <v/>
      </c>
      <c r="F352" s="19">
        <f>IFERROR(IF(OR(A352="",L352&lt;&gt;"OK"),"",INDEX('Mapa de Endereços'!$E$6:$E$205,MATCH(A352,'Mapa de Endereços'!$F$6:$F$205,0))),"")</f>
        <v/>
      </c>
      <c r="G352" s="20" t="n"/>
      <c r="H352" s="20" t="n"/>
      <c r="I352" s="22" t="n"/>
      <c r="J352" s="21">
        <f>IF(OR(A352="",G352=""),"",A352&amp;"|"&amp;G352)</f>
        <v/>
      </c>
      <c r="K352" s="19" t="n"/>
      <c r="L352" s="21">
        <f>IFERROR(IF(A352="","",IF(COUNTIF('Mapa de Endereços'!$F$6:$F$205,A352)=0,"NÃO CADASTRADO",IF(COUNTIF('Mapa de Endereços'!$F$6:$F$205,A352)&gt;1,"ENDEREÇO DUPLICADO",IF(INDEX('Mapa de Endereços'!$G$6:$G$205,MATCH(A352,'Mapa de Endereços'!$F$6:$F$205,0))="Sim","OK",IF(INDEX('Mapa de Endereços'!$G$6:$G$205,MATCH(A352,'Mapa de Endereços'!$F$6:$F$205,0))="Não","INATIVO","ATIVO INVÁLIDO"))))),"NÃO CADASTRADO")</f>
        <v/>
      </c>
      <c r="M352" s="21">
        <f>IF(AND(A352="",G352="",H352="",I352=""),"",IF(OR(L352&lt;&gt;"OK",G352="",NOT(ISNUMBER(I352))),"Não",IF(AND(I352&gt;0,I352=INT(I352),COUNTIFS($A$6:$A$505,A352,$G$6:$G$505,G352)=1),"Sim","Não")))</f>
        <v/>
      </c>
      <c r="N352" s="21">
        <f>IF(M352&lt;&gt;"Sim","",--(COUNTIFS($G$6:G352,G352,$M$6:M352,"Sim")=1))</f>
        <v/>
      </c>
      <c r="O352" s="18">
        <f>IF(G352="","",COUNTIFS($G$6:$G$505,G352,$M$6:$M$505,"Sim"))</f>
        <v/>
      </c>
      <c r="P352" s="21">
        <f>IF(AND(A352="",G352="",H352="",I352=""),"",IF(A352="","INFORME ENDEREÇO",IF(L352&lt;&gt;"OK",L352,IF(G352="","INFORME SKU",IF(I352="","INFORME QUANTIDADE",IF(NOT(ISNUMBER(I352)),"QUANTIDADE INVÁLIDA",IF(OR(I352&lt;=0,I352&lt;&gt;INT(I352)),"QUANTIDADE INVÁLIDA",IF(COUNTIFS($A$6:$A$505,A352,$G$6:$G$505,G352)&gt;1,"SKU/ENDEREÇO REPETIDO",IF(O352&gt;1,"SKU ESPALHADO","OK")))))))))</f>
        <v/>
      </c>
    </row>
    <row r="353">
      <c r="A353" s="20" t="n"/>
      <c r="B353" s="21">
        <f>IFERROR(IF(OR(A353="",L353&lt;&gt;"OK"),"",INDEX('Mapa de Endereços'!$A$6:$A$205,MATCH(A353,'Mapa de Endereços'!$F$6:$F$205,0))),"")</f>
        <v/>
      </c>
      <c r="C353" s="19">
        <f>IFERROR(IF(OR(A353="",L353&lt;&gt;"OK"),"",INDEX('Mapa de Endereços'!$B$6:$B$205,MATCH(A353,'Mapa de Endereços'!$F$6:$F$205,0))),"")</f>
        <v/>
      </c>
      <c r="D353" s="19">
        <f>IFERROR(IF(OR(A353="",L353&lt;&gt;"OK"),"",INDEX('Mapa de Endereços'!$C$6:$C$205,MATCH(A353,'Mapa de Endereços'!$F$6:$F$205,0))),"")</f>
        <v/>
      </c>
      <c r="E353" s="19">
        <f>IFERROR(IF(OR(A353="",L353&lt;&gt;"OK"),"",INDEX('Mapa de Endereços'!$D$6:$D$205,MATCH(A353,'Mapa de Endereços'!$F$6:$F$205,0))),"")</f>
        <v/>
      </c>
      <c r="F353" s="19">
        <f>IFERROR(IF(OR(A353="",L353&lt;&gt;"OK"),"",INDEX('Mapa de Endereços'!$E$6:$E$205,MATCH(A353,'Mapa de Endereços'!$F$6:$F$205,0))),"")</f>
        <v/>
      </c>
      <c r="G353" s="20" t="n"/>
      <c r="H353" s="20" t="n"/>
      <c r="I353" s="22" t="n"/>
      <c r="J353" s="21">
        <f>IF(OR(A353="",G353=""),"",A353&amp;"|"&amp;G353)</f>
        <v/>
      </c>
      <c r="K353" s="19" t="n"/>
      <c r="L353" s="21">
        <f>IFERROR(IF(A353="","",IF(COUNTIF('Mapa de Endereços'!$F$6:$F$205,A353)=0,"NÃO CADASTRADO",IF(COUNTIF('Mapa de Endereços'!$F$6:$F$205,A353)&gt;1,"ENDEREÇO DUPLICADO",IF(INDEX('Mapa de Endereços'!$G$6:$G$205,MATCH(A353,'Mapa de Endereços'!$F$6:$F$205,0))="Sim","OK",IF(INDEX('Mapa de Endereços'!$G$6:$G$205,MATCH(A353,'Mapa de Endereços'!$F$6:$F$205,0))="Não","INATIVO","ATIVO INVÁLIDO"))))),"NÃO CADASTRADO")</f>
        <v/>
      </c>
      <c r="M353" s="21">
        <f>IF(AND(A353="",G353="",H353="",I353=""),"",IF(OR(L353&lt;&gt;"OK",G353="",NOT(ISNUMBER(I353))),"Não",IF(AND(I353&gt;0,I353=INT(I353),COUNTIFS($A$6:$A$505,A353,$G$6:$G$505,G353)=1),"Sim","Não")))</f>
        <v/>
      </c>
      <c r="N353" s="21">
        <f>IF(M353&lt;&gt;"Sim","",--(COUNTIFS($G$6:G353,G353,$M$6:M353,"Sim")=1))</f>
        <v/>
      </c>
      <c r="O353" s="18">
        <f>IF(G353="","",COUNTIFS($G$6:$G$505,G353,$M$6:$M$505,"Sim"))</f>
        <v/>
      </c>
      <c r="P353" s="21">
        <f>IF(AND(A353="",G353="",H353="",I353=""),"",IF(A353="","INFORME ENDEREÇO",IF(L353&lt;&gt;"OK",L353,IF(G353="","INFORME SKU",IF(I353="","INFORME QUANTIDADE",IF(NOT(ISNUMBER(I353)),"QUANTIDADE INVÁLIDA",IF(OR(I353&lt;=0,I353&lt;&gt;INT(I353)),"QUANTIDADE INVÁLIDA",IF(COUNTIFS($A$6:$A$505,A353,$G$6:$G$505,G353)&gt;1,"SKU/ENDEREÇO REPETIDO",IF(O353&gt;1,"SKU ESPALHADO","OK")))))))))</f>
        <v/>
      </c>
    </row>
    <row r="354">
      <c r="A354" s="20" t="n"/>
      <c r="B354" s="21">
        <f>IFERROR(IF(OR(A354="",L354&lt;&gt;"OK"),"",INDEX('Mapa de Endereços'!$A$6:$A$205,MATCH(A354,'Mapa de Endereços'!$F$6:$F$205,0))),"")</f>
        <v/>
      </c>
      <c r="C354" s="19">
        <f>IFERROR(IF(OR(A354="",L354&lt;&gt;"OK"),"",INDEX('Mapa de Endereços'!$B$6:$B$205,MATCH(A354,'Mapa de Endereços'!$F$6:$F$205,0))),"")</f>
        <v/>
      </c>
      <c r="D354" s="19">
        <f>IFERROR(IF(OR(A354="",L354&lt;&gt;"OK"),"",INDEX('Mapa de Endereços'!$C$6:$C$205,MATCH(A354,'Mapa de Endereços'!$F$6:$F$205,0))),"")</f>
        <v/>
      </c>
      <c r="E354" s="19">
        <f>IFERROR(IF(OR(A354="",L354&lt;&gt;"OK"),"",INDEX('Mapa de Endereços'!$D$6:$D$205,MATCH(A354,'Mapa de Endereços'!$F$6:$F$205,0))),"")</f>
        <v/>
      </c>
      <c r="F354" s="19">
        <f>IFERROR(IF(OR(A354="",L354&lt;&gt;"OK"),"",INDEX('Mapa de Endereços'!$E$6:$E$205,MATCH(A354,'Mapa de Endereços'!$F$6:$F$205,0))),"")</f>
        <v/>
      </c>
      <c r="G354" s="20" t="n"/>
      <c r="H354" s="20" t="n"/>
      <c r="I354" s="22" t="n"/>
      <c r="J354" s="21">
        <f>IF(OR(A354="",G354=""),"",A354&amp;"|"&amp;G354)</f>
        <v/>
      </c>
      <c r="K354" s="19" t="n"/>
      <c r="L354" s="21">
        <f>IFERROR(IF(A354="","",IF(COUNTIF('Mapa de Endereços'!$F$6:$F$205,A354)=0,"NÃO CADASTRADO",IF(COUNTIF('Mapa de Endereços'!$F$6:$F$205,A354)&gt;1,"ENDEREÇO DUPLICADO",IF(INDEX('Mapa de Endereços'!$G$6:$G$205,MATCH(A354,'Mapa de Endereços'!$F$6:$F$205,0))="Sim","OK",IF(INDEX('Mapa de Endereços'!$G$6:$G$205,MATCH(A354,'Mapa de Endereços'!$F$6:$F$205,0))="Não","INATIVO","ATIVO INVÁLIDO"))))),"NÃO CADASTRADO")</f>
        <v/>
      </c>
      <c r="M354" s="21">
        <f>IF(AND(A354="",G354="",H354="",I354=""),"",IF(OR(L354&lt;&gt;"OK",G354="",NOT(ISNUMBER(I354))),"Não",IF(AND(I354&gt;0,I354=INT(I354),COUNTIFS($A$6:$A$505,A354,$G$6:$G$505,G354)=1),"Sim","Não")))</f>
        <v/>
      </c>
      <c r="N354" s="21">
        <f>IF(M354&lt;&gt;"Sim","",--(COUNTIFS($G$6:G354,G354,$M$6:M354,"Sim")=1))</f>
        <v/>
      </c>
      <c r="O354" s="18">
        <f>IF(G354="","",COUNTIFS($G$6:$G$505,G354,$M$6:$M$505,"Sim"))</f>
        <v/>
      </c>
      <c r="P354" s="21">
        <f>IF(AND(A354="",G354="",H354="",I354=""),"",IF(A354="","INFORME ENDEREÇO",IF(L354&lt;&gt;"OK",L354,IF(G354="","INFORME SKU",IF(I354="","INFORME QUANTIDADE",IF(NOT(ISNUMBER(I354)),"QUANTIDADE INVÁLIDA",IF(OR(I354&lt;=0,I354&lt;&gt;INT(I354)),"QUANTIDADE INVÁLIDA",IF(COUNTIFS($A$6:$A$505,A354,$G$6:$G$505,G354)&gt;1,"SKU/ENDEREÇO REPETIDO",IF(O354&gt;1,"SKU ESPALHADO","OK")))))))))</f>
        <v/>
      </c>
    </row>
    <row r="355">
      <c r="A355" s="20" t="n"/>
      <c r="B355" s="21">
        <f>IFERROR(IF(OR(A355="",L355&lt;&gt;"OK"),"",INDEX('Mapa de Endereços'!$A$6:$A$205,MATCH(A355,'Mapa de Endereços'!$F$6:$F$205,0))),"")</f>
        <v/>
      </c>
      <c r="C355" s="19">
        <f>IFERROR(IF(OR(A355="",L355&lt;&gt;"OK"),"",INDEX('Mapa de Endereços'!$B$6:$B$205,MATCH(A355,'Mapa de Endereços'!$F$6:$F$205,0))),"")</f>
        <v/>
      </c>
      <c r="D355" s="19">
        <f>IFERROR(IF(OR(A355="",L355&lt;&gt;"OK"),"",INDEX('Mapa de Endereços'!$C$6:$C$205,MATCH(A355,'Mapa de Endereços'!$F$6:$F$205,0))),"")</f>
        <v/>
      </c>
      <c r="E355" s="19">
        <f>IFERROR(IF(OR(A355="",L355&lt;&gt;"OK"),"",INDEX('Mapa de Endereços'!$D$6:$D$205,MATCH(A355,'Mapa de Endereços'!$F$6:$F$205,0))),"")</f>
        <v/>
      </c>
      <c r="F355" s="19">
        <f>IFERROR(IF(OR(A355="",L355&lt;&gt;"OK"),"",INDEX('Mapa de Endereços'!$E$6:$E$205,MATCH(A355,'Mapa de Endereços'!$F$6:$F$205,0))),"")</f>
        <v/>
      </c>
      <c r="G355" s="20" t="n"/>
      <c r="H355" s="20" t="n"/>
      <c r="I355" s="22" t="n"/>
      <c r="J355" s="21">
        <f>IF(OR(A355="",G355=""),"",A355&amp;"|"&amp;G355)</f>
        <v/>
      </c>
      <c r="K355" s="19" t="n"/>
      <c r="L355" s="21">
        <f>IFERROR(IF(A355="","",IF(COUNTIF('Mapa de Endereços'!$F$6:$F$205,A355)=0,"NÃO CADASTRADO",IF(COUNTIF('Mapa de Endereços'!$F$6:$F$205,A355)&gt;1,"ENDEREÇO DUPLICADO",IF(INDEX('Mapa de Endereços'!$G$6:$G$205,MATCH(A355,'Mapa de Endereços'!$F$6:$F$205,0))="Sim","OK",IF(INDEX('Mapa de Endereços'!$G$6:$G$205,MATCH(A355,'Mapa de Endereços'!$F$6:$F$205,0))="Não","INATIVO","ATIVO INVÁLIDO"))))),"NÃO CADASTRADO")</f>
        <v/>
      </c>
      <c r="M355" s="21">
        <f>IF(AND(A355="",G355="",H355="",I355=""),"",IF(OR(L355&lt;&gt;"OK",G355="",NOT(ISNUMBER(I355))),"Não",IF(AND(I355&gt;0,I355=INT(I355),COUNTIFS($A$6:$A$505,A355,$G$6:$G$505,G355)=1),"Sim","Não")))</f>
        <v/>
      </c>
      <c r="N355" s="21">
        <f>IF(M355&lt;&gt;"Sim","",--(COUNTIFS($G$6:G355,G355,$M$6:M355,"Sim")=1))</f>
        <v/>
      </c>
      <c r="O355" s="18">
        <f>IF(G355="","",COUNTIFS($G$6:$G$505,G355,$M$6:$M$505,"Sim"))</f>
        <v/>
      </c>
      <c r="P355" s="21">
        <f>IF(AND(A355="",G355="",H355="",I355=""),"",IF(A355="","INFORME ENDEREÇO",IF(L355&lt;&gt;"OK",L355,IF(G355="","INFORME SKU",IF(I355="","INFORME QUANTIDADE",IF(NOT(ISNUMBER(I355)),"QUANTIDADE INVÁLIDA",IF(OR(I355&lt;=0,I355&lt;&gt;INT(I355)),"QUANTIDADE INVÁLIDA",IF(COUNTIFS($A$6:$A$505,A355,$G$6:$G$505,G355)&gt;1,"SKU/ENDEREÇO REPETIDO",IF(O355&gt;1,"SKU ESPALHADO","OK")))))))))</f>
        <v/>
      </c>
    </row>
    <row r="356">
      <c r="A356" s="20" t="n"/>
      <c r="B356" s="21">
        <f>IFERROR(IF(OR(A356="",L356&lt;&gt;"OK"),"",INDEX('Mapa de Endereços'!$A$6:$A$205,MATCH(A356,'Mapa de Endereços'!$F$6:$F$205,0))),"")</f>
        <v/>
      </c>
      <c r="C356" s="19">
        <f>IFERROR(IF(OR(A356="",L356&lt;&gt;"OK"),"",INDEX('Mapa de Endereços'!$B$6:$B$205,MATCH(A356,'Mapa de Endereços'!$F$6:$F$205,0))),"")</f>
        <v/>
      </c>
      <c r="D356" s="19">
        <f>IFERROR(IF(OR(A356="",L356&lt;&gt;"OK"),"",INDEX('Mapa de Endereços'!$C$6:$C$205,MATCH(A356,'Mapa de Endereços'!$F$6:$F$205,0))),"")</f>
        <v/>
      </c>
      <c r="E356" s="19">
        <f>IFERROR(IF(OR(A356="",L356&lt;&gt;"OK"),"",INDEX('Mapa de Endereços'!$D$6:$D$205,MATCH(A356,'Mapa de Endereços'!$F$6:$F$205,0))),"")</f>
        <v/>
      </c>
      <c r="F356" s="19">
        <f>IFERROR(IF(OR(A356="",L356&lt;&gt;"OK"),"",INDEX('Mapa de Endereços'!$E$6:$E$205,MATCH(A356,'Mapa de Endereços'!$F$6:$F$205,0))),"")</f>
        <v/>
      </c>
      <c r="G356" s="20" t="n"/>
      <c r="H356" s="20" t="n"/>
      <c r="I356" s="22" t="n"/>
      <c r="J356" s="21">
        <f>IF(OR(A356="",G356=""),"",A356&amp;"|"&amp;G356)</f>
        <v/>
      </c>
      <c r="K356" s="19" t="n"/>
      <c r="L356" s="21">
        <f>IFERROR(IF(A356="","",IF(COUNTIF('Mapa de Endereços'!$F$6:$F$205,A356)=0,"NÃO CADASTRADO",IF(COUNTIF('Mapa de Endereços'!$F$6:$F$205,A356)&gt;1,"ENDEREÇO DUPLICADO",IF(INDEX('Mapa de Endereços'!$G$6:$G$205,MATCH(A356,'Mapa de Endereços'!$F$6:$F$205,0))="Sim","OK",IF(INDEX('Mapa de Endereços'!$G$6:$G$205,MATCH(A356,'Mapa de Endereços'!$F$6:$F$205,0))="Não","INATIVO","ATIVO INVÁLIDO"))))),"NÃO CADASTRADO")</f>
        <v/>
      </c>
      <c r="M356" s="21">
        <f>IF(AND(A356="",G356="",H356="",I356=""),"",IF(OR(L356&lt;&gt;"OK",G356="",NOT(ISNUMBER(I356))),"Não",IF(AND(I356&gt;0,I356=INT(I356),COUNTIFS($A$6:$A$505,A356,$G$6:$G$505,G356)=1),"Sim","Não")))</f>
        <v/>
      </c>
      <c r="N356" s="21">
        <f>IF(M356&lt;&gt;"Sim","",--(COUNTIFS($G$6:G356,G356,$M$6:M356,"Sim")=1))</f>
        <v/>
      </c>
      <c r="O356" s="18">
        <f>IF(G356="","",COUNTIFS($G$6:$G$505,G356,$M$6:$M$505,"Sim"))</f>
        <v/>
      </c>
      <c r="P356" s="21">
        <f>IF(AND(A356="",G356="",H356="",I356=""),"",IF(A356="","INFORME ENDEREÇO",IF(L356&lt;&gt;"OK",L356,IF(G356="","INFORME SKU",IF(I356="","INFORME QUANTIDADE",IF(NOT(ISNUMBER(I356)),"QUANTIDADE INVÁLIDA",IF(OR(I356&lt;=0,I356&lt;&gt;INT(I356)),"QUANTIDADE INVÁLIDA",IF(COUNTIFS($A$6:$A$505,A356,$G$6:$G$505,G356)&gt;1,"SKU/ENDEREÇO REPETIDO",IF(O356&gt;1,"SKU ESPALHADO","OK")))))))))</f>
        <v/>
      </c>
    </row>
    <row r="357">
      <c r="A357" s="20" t="n"/>
      <c r="B357" s="21">
        <f>IFERROR(IF(OR(A357="",L357&lt;&gt;"OK"),"",INDEX('Mapa de Endereços'!$A$6:$A$205,MATCH(A357,'Mapa de Endereços'!$F$6:$F$205,0))),"")</f>
        <v/>
      </c>
      <c r="C357" s="19">
        <f>IFERROR(IF(OR(A357="",L357&lt;&gt;"OK"),"",INDEX('Mapa de Endereços'!$B$6:$B$205,MATCH(A357,'Mapa de Endereços'!$F$6:$F$205,0))),"")</f>
        <v/>
      </c>
      <c r="D357" s="19">
        <f>IFERROR(IF(OR(A357="",L357&lt;&gt;"OK"),"",INDEX('Mapa de Endereços'!$C$6:$C$205,MATCH(A357,'Mapa de Endereços'!$F$6:$F$205,0))),"")</f>
        <v/>
      </c>
      <c r="E357" s="19">
        <f>IFERROR(IF(OR(A357="",L357&lt;&gt;"OK"),"",INDEX('Mapa de Endereços'!$D$6:$D$205,MATCH(A357,'Mapa de Endereços'!$F$6:$F$205,0))),"")</f>
        <v/>
      </c>
      <c r="F357" s="19">
        <f>IFERROR(IF(OR(A357="",L357&lt;&gt;"OK"),"",INDEX('Mapa de Endereços'!$E$6:$E$205,MATCH(A357,'Mapa de Endereços'!$F$6:$F$205,0))),"")</f>
        <v/>
      </c>
      <c r="G357" s="20" t="n"/>
      <c r="H357" s="20" t="n"/>
      <c r="I357" s="22" t="n"/>
      <c r="J357" s="21">
        <f>IF(OR(A357="",G357=""),"",A357&amp;"|"&amp;G357)</f>
        <v/>
      </c>
      <c r="K357" s="19" t="n"/>
      <c r="L357" s="21">
        <f>IFERROR(IF(A357="","",IF(COUNTIF('Mapa de Endereços'!$F$6:$F$205,A357)=0,"NÃO CADASTRADO",IF(COUNTIF('Mapa de Endereços'!$F$6:$F$205,A357)&gt;1,"ENDEREÇO DUPLICADO",IF(INDEX('Mapa de Endereços'!$G$6:$G$205,MATCH(A357,'Mapa de Endereços'!$F$6:$F$205,0))="Sim","OK",IF(INDEX('Mapa de Endereços'!$G$6:$G$205,MATCH(A357,'Mapa de Endereços'!$F$6:$F$205,0))="Não","INATIVO","ATIVO INVÁLIDO"))))),"NÃO CADASTRADO")</f>
        <v/>
      </c>
      <c r="M357" s="21">
        <f>IF(AND(A357="",G357="",H357="",I357=""),"",IF(OR(L357&lt;&gt;"OK",G357="",NOT(ISNUMBER(I357))),"Não",IF(AND(I357&gt;0,I357=INT(I357),COUNTIFS($A$6:$A$505,A357,$G$6:$G$505,G357)=1),"Sim","Não")))</f>
        <v/>
      </c>
      <c r="N357" s="21">
        <f>IF(M357&lt;&gt;"Sim","",--(COUNTIFS($G$6:G357,G357,$M$6:M357,"Sim")=1))</f>
        <v/>
      </c>
      <c r="O357" s="18">
        <f>IF(G357="","",COUNTIFS($G$6:$G$505,G357,$M$6:$M$505,"Sim"))</f>
        <v/>
      </c>
      <c r="P357" s="21">
        <f>IF(AND(A357="",G357="",H357="",I357=""),"",IF(A357="","INFORME ENDEREÇO",IF(L357&lt;&gt;"OK",L357,IF(G357="","INFORME SKU",IF(I357="","INFORME QUANTIDADE",IF(NOT(ISNUMBER(I357)),"QUANTIDADE INVÁLIDA",IF(OR(I357&lt;=0,I357&lt;&gt;INT(I357)),"QUANTIDADE INVÁLIDA",IF(COUNTIFS($A$6:$A$505,A357,$G$6:$G$505,G357)&gt;1,"SKU/ENDEREÇO REPETIDO",IF(O357&gt;1,"SKU ESPALHADO","OK")))))))))</f>
        <v/>
      </c>
    </row>
    <row r="358">
      <c r="A358" s="20" t="n"/>
      <c r="B358" s="21">
        <f>IFERROR(IF(OR(A358="",L358&lt;&gt;"OK"),"",INDEX('Mapa de Endereços'!$A$6:$A$205,MATCH(A358,'Mapa de Endereços'!$F$6:$F$205,0))),"")</f>
        <v/>
      </c>
      <c r="C358" s="19">
        <f>IFERROR(IF(OR(A358="",L358&lt;&gt;"OK"),"",INDEX('Mapa de Endereços'!$B$6:$B$205,MATCH(A358,'Mapa de Endereços'!$F$6:$F$205,0))),"")</f>
        <v/>
      </c>
      <c r="D358" s="19">
        <f>IFERROR(IF(OR(A358="",L358&lt;&gt;"OK"),"",INDEX('Mapa de Endereços'!$C$6:$C$205,MATCH(A358,'Mapa de Endereços'!$F$6:$F$205,0))),"")</f>
        <v/>
      </c>
      <c r="E358" s="19">
        <f>IFERROR(IF(OR(A358="",L358&lt;&gt;"OK"),"",INDEX('Mapa de Endereços'!$D$6:$D$205,MATCH(A358,'Mapa de Endereços'!$F$6:$F$205,0))),"")</f>
        <v/>
      </c>
      <c r="F358" s="19">
        <f>IFERROR(IF(OR(A358="",L358&lt;&gt;"OK"),"",INDEX('Mapa de Endereços'!$E$6:$E$205,MATCH(A358,'Mapa de Endereços'!$F$6:$F$205,0))),"")</f>
        <v/>
      </c>
      <c r="G358" s="20" t="n"/>
      <c r="H358" s="20" t="n"/>
      <c r="I358" s="22" t="n"/>
      <c r="J358" s="21">
        <f>IF(OR(A358="",G358=""),"",A358&amp;"|"&amp;G358)</f>
        <v/>
      </c>
      <c r="K358" s="19" t="n"/>
      <c r="L358" s="21">
        <f>IFERROR(IF(A358="","",IF(COUNTIF('Mapa de Endereços'!$F$6:$F$205,A358)=0,"NÃO CADASTRADO",IF(COUNTIF('Mapa de Endereços'!$F$6:$F$205,A358)&gt;1,"ENDEREÇO DUPLICADO",IF(INDEX('Mapa de Endereços'!$G$6:$G$205,MATCH(A358,'Mapa de Endereços'!$F$6:$F$205,0))="Sim","OK",IF(INDEX('Mapa de Endereços'!$G$6:$G$205,MATCH(A358,'Mapa de Endereços'!$F$6:$F$205,0))="Não","INATIVO","ATIVO INVÁLIDO"))))),"NÃO CADASTRADO")</f>
        <v/>
      </c>
      <c r="M358" s="21">
        <f>IF(AND(A358="",G358="",H358="",I358=""),"",IF(OR(L358&lt;&gt;"OK",G358="",NOT(ISNUMBER(I358))),"Não",IF(AND(I358&gt;0,I358=INT(I358),COUNTIFS($A$6:$A$505,A358,$G$6:$G$505,G358)=1),"Sim","Não")))</f>
        <v/>
      </c>
      <c r="N358" s="21">
        <f>IF(M358&lt;&gt;"Sim","",--(COUNTIFS($G$6:G358,G358,$M$6:M358,"Sim")=1))</f>
        <v/>
      </c>
      <c r="O358" s="18">
        <f>IF(G358="","",COUNTIFS($G$6:$G$505,G358,$M$6:$M$505,"Sim"))</f>
        <v/>
      </c>
      <c r="P358" s="21">
        <f>IF(AND(A358="",G358="",H358="",I358=""),"",IF(A358="","INFORME ENDEREÇO",IF(L358&lt;&gt;"OK",L358,IF(G358="","INFORME SKU",IF(I358="","INFORME QUANTIDADE",IF(NOT(ISNUMBER(I358)),"QUANTIDADE INVÁLIDA",IF(OR(I358&lt;=0,I358&lt;&gt;INT(I358)),"QUANTIDADE INVÁLIDA",IF(COUNTIFS($A$6:$A$505,A358,$G$6:$G$505,G358)&gt;1,"SKU/ENDEREÇO REPETIDO",IF(O358&gt;1,"SKU ESPALHADO","OK")))))))))</f>
        <v/>
      </c>
    </row>
    <row r="359">
      <c r="A359" s="20" t="n"/>
      <c r="B359" s="21">
        <f>IFERROR(IF(OR(A359="",L359&lt;&gt;"OK"),"",INDEX('Mapa de Endereços'!$A$6:$A$205,MATCH(A359,'Mapa de Endereços'!$F$6:$F$205,0))),"")</f>
        <v/>
      </c>
      <c r="C359" s="19">
        <f>IFERROR(IF(OR(A359="",L359&lt;&gt;"OK"),"",INDEX('Mapa de Endereços'!$B$6:$B$205,MATCH(A359,'Mapa de Endereços'!$F$6:$F$205,0))),"")</f>
        <v/>
      </c>
      <c r="D359" s="19">
        <f>IFERROR(IF(OR(A359="",L359&lt;&gt;"OK"),"",INDEX('Mapa de Endereços'!$C$6:$C$205,MATCH(A359,'Mapa de Endereços'!$F$6:$F$205,0))),"")</f>
        <v/>
      </c>
      <c r="E359" s="19">
        <f>IFERROR(IF(OR(A359="",L359&lt;&gt;"OK"),"",INDEX('Mapa de Endereços'!$D$6:$D$205,MATCH(A359,'Mapa de Endereços'!$F$6:$F$205,0))),"")</f>
        <v/>
      </c>
      <c r="F359" s="19">
        <f>IFERROR(IF(OR(A359="",L359&lt;&gt;"OK"),"",INDEX('Mapa de Endereços'!$E$6:$E$205,MATCH(A359,'Mapa de Endereços'!$F$6:$F$205,0))),"")</f>
        <v/>
      </c>
      <c r="G359" s="20" t="n"/>
      <c r="H359" s="20" t="n"/>
      <c r="I359" s="22" t="n"/>
      <c r="J359" s="21">
        <f>IF(OR(A359="",G359=""),"",A359&amp;"|"&amp;G359)</f>
        <v/>
      </c>
      <c r="K359" s="19" t="n"/>
      <c r="L359" s="21">
        <f>IFERROR(IF(A359="","",IF(COUNTIF('Mapa de Endereços'!$F$6:$F$205,A359)=0,"NÃO CADASTRADO",IF(COUNTIF('Mapa de Endereços'!$F$6:$F$205,A359)&gt;1,"ENDEREÇO DUPLICADO",IF(INDEX('Mapa de Endereços'!$G$6:$G$205,MATCH(A359,'Mapa de Endereços'!$F$6:$F$205,0))="Sim","OK",IF(INDEX('Mapa de Endereços'!$G$6:$G$205,MATCH(A359,'Mapa de Endereços'!$F$6:$F$205,0))="Não","INATIVO","ATIVO INVÁLIDO"))))),"NÃO CADASTRADO")</f>
        <v/>
      </c>
      <c r="M359" s="21">
        <f>IF(AND(A359="",G359="",H359="",I359=""),"",IF(OR(L359&lt;&gt;"OK",G359="",NOT(ISNUMBER(I359))),"Não",IF(AND(I359&gt;0,I359=INT(I359),COUNTIFS($A$6:$A$505,A359,$G$6:$G$505,G359)=1),"Sim","Não")))</f>
        <v/>
      </c>
      <c r="N359" s="21">
        <f>IF(M359&lt;&gt;"Sim","",--(COUNTIFS($G$6:G359,G359,$M$6:M359,"Sim")=1))</f>
        <v/>
      </c>
      <c r="O359" s="18">
        <f>IF(G359="","",COUNTIFS($G$6:$G$505,G359,$M$6:$M$505,"Sim"))</f>
        <v/>
      </c>
      <c r="P359" s="21">
        <f>IF(AND(A359="",G359="",H359="",I359=""),"",IF(A359="","INFORME ENDEREÇO",IF(L359&lt;&gt;"OK",L359,IF(G359="","INFORME SKU",IF(I359="","INFORME QUANTIDADE",IF(NOT(ISNUMBER(I359)),"QUANTIDADE INVÁLIDA",IF(OR(I359&lt;=0,I359&lt;&gt;INT(I359)),"QUANTIDADE INVÁLIDA",IF(COUNTIFS($A$6:$A$505,A359,$G$6:$G$505,G359)&gt;1,"SKU/ENDEREÇO REPETIDO",IF(O359&gt;1,"SKU ESPALHADO","OK")))))))))</f>
        <v/>
      </c>
    </row>
    <row r="360">
      <c r="A360" s="20" t="n"/>
      <c r="B360" s="21">
        <f>IFERROR(IF(OR(A360="",L360&lt;&gt;"OK"),"",INDEX('Mapa de Endereços'!$A$6:$A$205,MATCH(A360,'Mapa de Endereços'!$F$6:$F$205,0))),"")</f>
        <v/>
      </c>
      <c r="C360" s="19">
        <f>IFERROR(IF(OR(A360="",L360&lt;&gt;"OK"),"",INDEX('Mapa de Endereços'!$B$6:$B$205,MATCH(A360,'Mapa de Endereços'!$F$6:$F$205,0))),"")</f>
        <v/>
      </c>
      <c r="D360" s="19">
        <f>IFERROR(IF(OR(A360="",L360&lt;&gt;"OK"),"",INDEX('Mapa de Endereços'!$C$6:$C$205,MATCH(A360,'Mapa de Endereços'!$F$6:$F$205,0))),"")</f>
        <v/>
      </c>
      <c r="E360" s="19">
        <f>IFERROR(IF(OR(A360="",L360&lt;&gt;"OK"),"",INDEX('Mapa de Endereços'!$D$6:$D$205,MATCH(A360,'Mapa de Endereços'!$F$6:$F$205,0))),"")</f>
        <v/>
      </c>
      <c r="F360" s="19">
        <f>IFERROR(IF(OR(A360="",L360&lt;&gt;"OK"),"",INDEX('Mapa de Endereços'!$E$6:$E$205,MATCH(A360,'Mapa de Endereços'!$F$6:$F$205,0))),"")</f>
        <v/>
      </c>
      <c r="G360" s="20" t="n"/>
      <c r="H360" s="20" t="n"/>
      <c r="I360" s="22" t="n"/>
      <c r="J360" s="21">
        <f>IF(OR(A360="",G360=""),"",A360&amp;"|"&amp;G360)</f>
        <v/>
      </c>
      <c r="K360" s="19" t="n"/>
      <c r="L360" s="21">
        <f>IFERROR(IF(A360="","",IF(COUNTIF('Mapa de Endereços'!$F$6:$F$205,A360)=0,"NÃO CADASTRADO",IF(COUNTIF('Mapa de Endereços'!$F$6:$F$205,A360)&gt;1,"ENDEREÇO DUPLICADO",IF(INDEX('Mapa de Endereços'!$G$6:$G$205,MATCH(A360,'Mapa de Endereços'!$F$6:$F$205,0))="Sim","OK",IF(INDEX('Mapa de Endereços'!$G$6:$G$205,MATCH(A360,'Mapa de Endereços'!$F$6:$F$205,0))="Não","INATIVO","ATIVO INVÁLIDO"))))),"NÃO CADASTRADO")</f>
        <v/>
      </c>
      <c r="M360" s="21">
        <f>IF(AND(A360="",G360="",H360="",I360=""),"",IF(OR(L360&lt;&gt;"OK",G360="",NOT(ISNUMBER(I360))),"Não",IF(AND(I360&gt;0,I360=INT(I360),COUNTIFS($A$6:$A$505,A360,$G$6:$G$505,G360)=1),"Sim","Não")))</f>
        <v/>
      </c>
      <c r="N360" s="21">
        <f>IF(M360&lt;&gt;"Sim","",--(COUNTIFS($G$6:G360,G360,$M$6:M360,"Sim")=1))</f>
        <v/>
      </c>
      <c r="O360" s="18">
        <f>IF(G360="","",COUNTIFS($G$6:$G$505,G360,$M$6:$M$505,"Sim"))</f>
        <v/>
      </c>
      <c r="P360" s="21">
        <f>IF(AND(A360="",G360="",H360="",I360=""),"",IF(A360="","INFORME ENDEREÇO",IF(L360&lt;&gt;"OK",L360,IF(G360="","INFORME SKU",IF(I360="","INFORME QUANTIDADE",IF(NOT(ISNUMBER(I360)),"QUANTIDADE INVÁLIDA",IF(OR(I360&lt;=0,I360&lt;&gt;INT(I360)),"QUANTIDADE INVÁLIDA",IF(COUNTIFS($A$6:$A$505,A360,$G$6:$G$505,G360)&gt;1,"SKU/ENDEREÇO REPETIDO",IF(O360&gt;1,"SKU ESPALHADO","OK")))))))))</f>
        <v/>
      </c>
    </row>
    <row r="361">
      <c r="A361" s="20" t="n"/>
      <c r="B361" s="21">
        <f>IFERROR(IF(OR(A361="",L361&lt;&gt;"OK"),"",INDEX('Mapa de Endereços'!$A$6:$A$205,MATCH(A361,'Mapa de Endereços'!$F$6:$F$205,0))),"")</f>
        <v/>
      </c>
      <c r="C361" s="19">
        <f>IFERROR(IF(OR(A361="",L361&lt;&gt;"OK"),"",INDEX('Mapa de Endereços'!$B$6:$B$205,MATCH(A361,'Mapa de Endereços'!$F$6:$F$205,0))),"")</f>
        <v/>
      </c>
      <c r="D361" s="19">
        <f>IFERROR(IF(OR(A361="",L361&lt;&gt;"OK"),"",INDEX('Mapa de Endereços'!$C$6:$C$205,MATCH(A361,'Mapa de Endereços'!$F$6:$F$205,0))),"")</f>
        <v/>
      </c>
      <c r="E361" s="19">
        <f>IFERROR(IF(OR(A361="",L361&lt;&gt;"OK"),"",INDEX('Mapa de Endereços'!$D$6:$D$205,MATCH(A361,'Mapa de Endereços'!$F$6:$F$205,0))),"")</f>
        <v/>
      </c>
      <c r="F361" s="19">
        <f>IFERROR(IF(OR(A361="",L361&lt;&gt;"OK"),"",INDEX('Mapa de Endereços'!$E$6:$E$205,MATCH(A361,'Mapa de Endereços'!$F$6:$F$205,0))),"")</f>
        <v/>
      </c>
      <c r="G361" s="20" t="n"/>
      <c r="H361" s="20" t="n"/>
      <c r="I361" s="22" t="n"/>
      <c r="J361" s="21">
        <f>IF(OR(A361="",G361=""),"",A361&amp;"|"&amp;G361)</f>
        <v/>
      </c>
      <c r="K361" s="19" t="n"/>
      <c r="L361" s="21">
        <f>IFERROR(IF(A361="","",IF(COUNTIF('Mapa de Endereços'!$F$6:$F$205,A361)=0,"NÃO CADASTRADO",IF(COUNTIF('Mapa de Endereços'!$F$6:$F$205,A361)&gt;1,"ENDEREÇO DUPLICADO",IF(INDEX('Mapa de Endereços'!$G$6:$G$205,MATCH(A361,'Mapa de Endereços'!$F$6:$F$205,0))="Sim","OK",IF(INDEX('Mapa de Endereços'!$G$6:$G$205,MATCH(A361,'Mapa de Endereços'!$F$6:$F$205,0))="Não","INATIVO","ATIVO INVÁLIDO"))))),"NÃO CADASTRADO")</f>
        <v/>
      </c>
      <c r="M361" s="21">
        <f>IF(AND(A361="",G361="",H361="",I361=""),"",IF(OR(L361&lt;&gt;"OK",G361="",NOT(ISNUMBER(I361))),"Não",IF(AND(I361&gt;0,I361=INT(I361),COUNTIFS($A$6:$A$505,A361,$G$6:$G$505,G361)=1),"Sim","Não")))</f>
        <v/>
      </c>
      <c r="N361" s="21">
        <f>IF(M361&lt;&gt;"Sim","",--(COUNTIFS($G$6:G361,G361,$M$6:M361,"Sim")=1))</f>
        <v/>
      </c>
      <c r="O361" s="18">
        <f>IF(G361="","",COUNTIFS($G$6:$G$505,G361,$M$6:$M$505,"Sim"))</f>
        <v/>
      </c>
      <c r="P361" s="21">
        <f>IF(AND(A361="",G361="",H361="",I361=""),"",IF(A361="","INFORME ENDEREÇO",IF(L361&lt;&gt;"OK",L361,IF(G361="","INFORME SKU",IF(I361="","INFORME QUANTIDADE",IF(NOT(ISNUMBER(I361)),"QUANTIDADE INVÁLIDA",IF(OR(I361&lt;=0,I361&lt;&gt;INT(I361)),"QUANTIDADE INVÁLIDA",IF(COUNTIFS($A$6:$A$505,A361,$G$6:$G$505,G361)&gt;1,"SKU/ENDEREÇO REPETIDO",IF(O361&gt;1,"SKU ESPALHADO","OK")))))))))</f>
        <v/>
      </c>
    </row>
    <row r="362">
      <c r="A362" s="20" t="n"/>
      <c r="B362" s="21">
        <f>IFERROR(IF(OR(A362="",L362&lt;&gt;"OK"),"",INDEX('Mapa de Endereços'!$A$6:$A$205,MATCH(A362,'Mapa de Endereços'!$F$6:$F$205,0))),"")</f>
        <v/>
      </c>
      <c r="C362" s="19">
        <f>IFERROR(IF(OR(A362="",L362&lt;&gt;"OK"),"",INDEX('Mapa de Endereços'!$B$6:$B$205,MATCH(A362,'Mapa de Endereços'!$F$6:$F$205,0))),"")</f>
        <v/>
      </c>
      <c r="D362" s="19">
        <f>IFERROR(IF(OR(A362="",L362&lt;&gt;"OK"),"",INDEX('Mapa de Endereços'!$C$6:$C$205,MATCH(A362,'Mapa de Endereços'!$F$6:$F$205,0))),"")</f>
        <v/>
      </c>
      <c r="E362" s="19">
        <f>IFERROR(IF(OR(A362="",L362&lt;&gt;"OK"),"",INDEX('Mapa de Endereços'!$D$6:$D$205,MATCH(A362,'Mapa de Endereços'!$F$6:$F$205,0))),"")</f>
        <v/>
      </c>
      <c r="F362" s="19">
        <f>IFERROR(IF(OR(A362="",L362&lt;&gt;"OK"),"",INDEX('Mapa de Endereços'!$E$6:$E$205,MATCH(A362,'Mapa de Endereços'!$F$6:$F$205,0))),"")</f>
        <v/>
      </c>
      <c r="G362" s="20" t="n"/>
      <c r="H362" s="20" t="n"/>
      <c r="I362" s="22" t="n"/>
      <c r="J362" s="21">
        <f>IF(OR(A362="",G362=""),"",A362&amp;"|"&amp;G362)</f>
        <v/>
      </c>
      <c r="K362" s="19" t="n"/>
      <c r="L362" s="21">
        <f>IFERROR(IF(A362="","",IF(COUNTIF('Mapa de Endereços'!$F$6:$F$205,A362)=0,"NÃO CADASTRADO",IF(COUNTIF('Mapa de Endereços'!$F$6:$F$205,A362)&gt;1,"ENDEREÇO DUPLICADO",IF(INDEX('Mapa de Endereços'!$G$6:$G$205,MATCH(A362,'Mapa de Endereços'!$F$6:$F$205,0))="Sim","OK",IF(INDEX('Mapa de Endereços'!$G$6:$G$205,MATCH(A362,'Mapa de Endereços'!$F$6:$F$205,0))="Não","INATIVO","ATIVO INVÁLIDO"))))),"NÃO CADASTRADO")</f>
        <v/>
      </c>
      <c r="M362" s="21">
        <f>IF(AND(A362="",G362="",H362="",I362=""),"",IF(OR(L362&lt;&gt;"OK",G362="",NOT(ISNUMBER(I362))),"Não",IF(AND(I362&gt;0,I362=INT(I362),COUNTIFS($A$6:$A$505,A362,$G$6:$G$505,G362)=1),"Sim","Não")))</f>
        <v/>
      </c>
      <c r="N362" s="21">
        <f>IF(M362&lt;&gt;"Sim","",--(COUNTIFS($G$6:G362,G362,$M$6:M362,"Sim")=1))</f>
        <v/>
      </c>
      <c r="O362" s="18">
        <f>IF(G362="","",COUNTIFS($G$6:$G$505,G362,$M$6:$M$505,"Sim"))</f>
        <v/>
      </c>
      <c r="P362" s="21">
        <f>IF(AND(A362="",G362="",H362="",I362=""),"",IF(A362="","INFORME ENDEREÇO",IF(L362&lt;&gt;"OK",L362,IF(G362="","INFORME SKU",IF(I362="","INFORME QUANTIDADE",IF(NOT(ISNUMBER(I362)),"QUANTIDADE INVÁLIDA",IF(OR(I362&lt;=0,I362&lt;&gt;INT(I362)),"QUANTIDADE INVÁLIDA",IF(COUNTIFS($A$6:$A$505,A362,$G$6:$G$505,G362)&gt;1,"SKU/ENDEREÇO REPETIDO",IF(O362&gt;1,"SKU ESPALHADO","OK")))))))))</f>
        <v/>
      </c>
    </row>
    <row r="363">
      <c r="A363" s="20" t="n"/>
      <c r="B363" s="21">
        <f>IFERROR(IF(OR(A363="",L363&lt;&gt;"OK"),"",INDEX('Mapa de Endereços'!$A$6:$A$205,MATCH(A363,'Mapa de Endereços'!$F$6:$F$205,0))),"")</f>
        <v/>
      </c>
      <c r="C363" s="19">
        <f>IFERROR(IF(OR(A363="",L363&lt;&gt;"OK"),"",INDEX('Mapa de Endereços'!$B$6:$B$205,MATCH(A363,'Mapa de Endereços'!$F$6:$F$205,0))),"")</f>
        <v/>
      </c>
      <c r="D363" s="19">
        <f>IFERROR(IF(OR(A363="",L363&lt;&gt;"OK"),"",INDEX('Mapa de Endereços'!$C$6:$C$205,MATCH(A363,'Mapa de Endereços'!$F$6:$F$205,0))),"")</f>
        <v/>
      </c>
      <c r="E363" s="19">
        <f>IFERROR(IF(OR(A363="",L363&lt;&gt;"OK"),"",INDEX('Mapa de Endereços'!$D$6:$D$205,MATCH(A363,'Mapa de Endereços'!$F$6:$F$205,0))),"")</f>
        <v/>
      </c>
      <c r="F363" s="19">
        <f>IFERROR(IF(OR(A363="",L363&lt;&gt;"OK"),"",INDEX('Mapa de Endereços'!$E$6:$E$205,MATCH(A363,'Mapa de Endereços'!$F$6:$F$205,0))),"")</f>
        <v/>
      </c>
      <c r="G363" s="20" t="n"/>
      <c r="H363" s="20" t="n"/>
      <c r="I363" s="22" t="n"/>
      <c r="J363" s="21">
        <f>IF(OR(A363="",G363=""),"",A363&amp;"|"&amp;G363)</f>
        <v/>
      </c>
      <c r="K363" s="19" t="n"/>
      <c r="L363" s="21">
        <f>IFERROR(IF(A363="","",IF(COUNTIF('Mapa de Endereços'!$F$6:$F$205,A363)=0,"NÃO CADASTRADO",IF(COUNTIF('Mapa de Endereços'!$F$6:$F$205,A363)&gt;1,"ENDEREÇO DUPLICADO",IF(INDEX('Mapa de Endereços'!$G$6:$G$205,MATCH(A363,'Mapa de Endereços'!$F$6:$F$205,0))="Sim","OK",IF(INDEX('Mapa de Endereços'!$G$6:$G$205,MATCH(A363,'Mapa de Endereços'!$F$6:$F$205,0))="Não","INATIVO","ATIVO INVÁLIDO"))))),"NÃO CADASTRADO")</f>
        <v/>
      </c>
      <c r="M363" s="21">
        <f>IF(AND(A363="",G363="",H363="",I363=""),"",IF(OR(L363&lt;&gt;"OK",G363="",NOT(ISNUMBER(I363))),"Não",IF(AND(I363&gt;0,I363=INT(I363),COUNTIFS($A$6:$A$505,A363,$G$6:$G$505,G363)=1),"Sim","Não")))</f>
        <v/>
      </c>
      <c r="N363" s="21">
        <f>IF(M363&lt;&gt;"Sim","",--(COUNTIFS($G$6:G363,G363,$M$6:M363,"Sim")=1))</f>
        <v/>
      </c>
      <c r="O363" s="18">
        <f>IF(G363="","",COUNTIFS($G$6:$G$505,G363,$M$6:$M$505,"Sim"))</f>
        <v/>
      </c>
      <c r="P363" s="21">
        <f>IF(AND(A363="",G363="",H363="",I363=""),"",IF(A363="","INFORME ENDEREÇO",IF(L363&lt;&gt;"OK",L363,IF(G363="","INFORME SKU",IF(I363="","INFORME QUANTIDADE",IF(NOT(ISNUMBER(I363)),"QUANTIDADE INVÁLIDA",IF(OR(I363&lt;=0,I363&lt;&gt;INT(I363)),"QUANTIDADE INVÁLIDA",IF(COUNTIFS($A$6:$A$505,A363,$G$6:$G$505,G363)&gt;1,"SKU/ENDEREÇO REPETIDO",IF(O363&gt;1,"SKU ESPALHADO","OK")))))))))</f>
        <v/>
      </c>
    </row>
    <row r="364">
      <c r="A364" s="20" t="n"/>
      <c r="B364" s="21">
        <f>IFERROR(IF(OR(A364="",L364&lt;&gt;"OK"),"",INDEX('Mapa de Endereços'!$A$6:$A$205,MATCH(A364,'Mapa de Endereços'!$F$6:$F$205,0))),"")</f>
        <v/>
      </c>
      <c r="C364" s="19">
        <f>IFERROR(IF(OR(A364="",L364&lt;&gt;"OK"),"",INDEX('Mapa de Endereços'!$B$6:$B$205,MATCH(A364,'Mapa de Endereços'!$F$6:$F$205,0))),"")</f>
        <v/>
      </c>
      <c r="D364" s="19">
        <f>IFERROR(IF(OR(A364="",L364&lt;&gt;"OK"),"",INDEX('Mapa de Endereços'!$C$6:$C$205,MATCH(A364,'Mapa de Endereços'!$F$6:$F$205,0))),"")</f>
        <v/>
      </c>
      <c r="E364" s="19">
        <f>IFERROR(IF(OR(A364="",L364&lt;&gt;"OK"),"",INDEX('Mapa de Endereços'!$D$6:$D$205,MATCH(A364,'Mapa de Endereços'!$F$6:$F$205,0))),"")</f>
        <v/>
      </c>
      <c r="F364" s="19">
        <f>IFERROR(IF(OR(A364="",L364&lt;&gt;"OK"),"",INDEX('Mapa de Endereços'!$E$6:$E$205,MATCH(A364,'Mapa de Endereços'!$F$6:$F$205,0))),"")</f>
        <v/>
      </c>
      <c r="G364" s="20" t="n"/>
      <c r="H364" s="20" t="n"/>
      <c r="I364" s="22" t="n"/>
      <c r="J364" s="21">
        <f>IF(OR(A364="",G364=""),"",A364&amp;"|"&amp;G364)</f>
        <v/>
      </c>
      <c r="K364" s="19" t="n"/>
      <c r="L364" s="21">
        <f>IFERROR(IF(A364="","",IF(COUNTIF('Mapa de Endereços'!$F$6:$F$205,A364)=0,"NÃO CADASTRADO",IF(COUNTIF('Mapa de Endereços'!$F$6:$F$205,A364)&gt;1,"ENDEREÇO DUPLICADO",IF(INDEX('Mapa de Endereços'!$G$6:$G$205,MATCH(A364,'Mapa de Endereços'!$F$6:$F$205,0))="Sim","OK",IF(INDEX('Mapa de Endereços'!$G$6:$G$205,MATCH(A364,'Mapa de Endereços'!$F$6:$F$205,0))="Não","INATIVO","ATIVO INVÁLIDO"))))),"NÃO CADASTRADO")</f>
        <v/>
      </c>
      <c r="M364" s="21">
        <f>IF(AND(A364="",G364="",H364="",I364=""),"",IF(OR(L364&lt;&gt;"OK",G364="",NOT(ISNUMBER(I364))),"Não",IF(AND(I364&gt;0,I364=INT(I364),COUNTIFS($A$6:$A$505,A364,$G$6:$G$505,G364)=1),"Sim","Não")))</f>
        <v/>
      </c>
      <c r="N364" s="21">
        <f>IF(M364&lt;&gt;"Sim","",--(COUNTIFS($G$6:G364,G364,$M$6:M364,"Sim")=1))</f>
        <v/>
      </c>
      <c r="O364" s="18">
        <f>IF(G364="","",COUNTIFS($G$6:$G$505,G364,$M$6:$M$505,"Sim"))</f>
        <v/>
      </c>
      <c r="P364" s="21">
        <f>IF(AND(A364="",G364="",H364="",I364=""),"",IF(A364="","INFORME ENDEREÇO",IF(L364&lt;&gt;"OK",L364,IF(G364="","INFORME SKU",IF(I364="","INFORME QUANTIDADE",IF(NOT(ISNUMBER(I364)),"QUANTIDADE INVÁLIDA",IF(OR(I364&lt;=0,I364&lt;&gt;INT(I364)),"QUANTIDADE INVÁLIDA",IF(COUNTIFS($A$6:$A$505,A364,$G$6:$G$505,G364)&gt;1,"SKU/ENDEREÇO REPETIDO",IF(O364&gt;1,"SKU ESPALHADO","OK")))))))))</f>
        <v/>
      </c>
    </row>
    <row r="365">
      <c r="A365" s="20" t="n"/>
      <c r="B365" s="21">
        <f>IFERROR(IF(OR(A365="",L365&lt;&gt;"OK"),"",INDEX('Mapa de Endereços'!$A$6:$A$205,MATCH(A365,'Mapa de Endereços'!$F$6:$F$205,0))),"")</f>
        <v/>
      </c>
      <c r="C365" s="19">
        <f>IFERROR(IF(OR(A365="",L365&lt;&gt;"OK"),"",INDEX('Mapa de Endereços'!$B$6:$B$205,MATCH(A365,'Mapa de Endereços'!$F$6:$F$205,0))),"")</f>
        <v/>
      </c>
      <c r="D365" s="19">
        <f>IFERROR(IF(OR(A365="",L365&lt;&gt;"OK"),"",INDEX('Mapa de Endereços'!$C$6:$C$205,MATCH(A365,'Mapa de Endereços'!$F$6:$F$205,0))),"")</f>
        <v/>
      </c>
      <c r="E365" s="19">
        <f>IFERROR(IF(OR(A365="",L365&lt;&gt;"OK"),"",INDEX('Mapa de Endereços'!$D$6:$D$205,MATCH(A365,'Mapa de Endereços'!$F$6:$F$205,0))),"")</f>
        <v/>
      </c>
      <c r="F365" s="19">
        <f>IFERROR(IF(OR(A365="",L365&lt;&gt;"OK"),"",INDEX('Mapa de Endereços'!$E$6:$E$205,MATCH(A365,'Mapa de Endereços'!$F$6:$F$205,0))),"")</f>
        <v/>
      </c>
      <c r="G365" s="20" t="n"/>
      <c r="H365" s="20" t="n"/>
      <c r="I365" s="22" t="n"/>
      <c r="J365" s="21">
        <f>IF(OR(A365="",G365=""),"",A365&amp;"|"&amp;G365)</f>
        <v/>
      </c>
      <c r="K365" s="19" t="n"/>
      <c r="L365" s="21">
        <f>IFERROR(IF(A365="","",IF(COUNTIF('Mapa de Endereços'!$F$6:$F$205,A365)=0,"NÃO CADASTRADO",IF(COUNTIF('Mapa de Endereços'!$F$6:$F$205,A365)&gt;1,"ENDEREÇO DUPLICADO",IF(INDEX('Mapa de Endereços'!$G$6:$G$205,MATCH(A365,'Mapa de Endereços'!$F$6:$F$205,0))="Sim","OK",IF(INDEX('Mapa de Endereços'!$G$6:$G$205,MATCH(A365,'Mapa de Endereços'!$F$6:$F$205,0))="Não","INATIVO","ATIVO INVÁLIDO"))))),"NÃO CADASTRADO")</f>
        <v/>
      </c>
      <c r="M365" s="21">
        <f>IF(AND(A365="",G365="",H365="",I365=""),"",IF(OR(L365&lt;&gt;"OK",G365="",NOT(ISNUMBER(I365))),"Não",IF(AND(I365&gt;0,I365=INT(I365),COUNTIFS($A$6:$A$505,A365,$G$6:$G$505,G365)=1),"Sim","Não")))</f>
        <v/>
      </c>
      <c r="N365" s="21">
        <f>IF(M365&lt;&gt;"Sim","",--(COUNTIFS($G$6:G365,G365,$M$6:M365,"Sim")=1))</f>
        <v/>
      </c>
      <c r="O365" s="18">
        <f>IF(G365="","",COUNTIFS($G$6:$G$505,G365,$M$6:$M$505,"Sim"))</f>
        <v/>
      </c>
      <c r="P365" s="21">
        <f>IF(AND(A365="",G365="",H365="",I365=""),"",IF(A365="","INFORME ENDEREÇO",IF(L365&lt;&gt;"OK",L365,IF(G365="","INFORME SKU",IF(I365="","INFORME QUANTIDADE",IF(NOT(ISNUMBER(I365)),"QUANTIDADE INVÁLIDA",IF(OR(I365&lt;=0,I365&lt;&gt;INT(I365)),"QUANTIDADE INVÁLIDA",IF(COUNTIFS($A$6:$A$505,A365,$G$6:$G$505,G365)&gt;1,"SKU/ENDEREÇO REPETIDO",IF(O365&gt;1,"SKU ESPALHADO","OK")))))))))</f>
        <v/>
      </c>
    </row>
    <row r="366">
      <c r="A366" s="20" t="n"/>
      <c r="B366" s="21">
        <f>IFERROR(IF(OR(A366="",L366&lt;&gt;"OK"),"",INDEX('Mapa de Endereços'!$A$6:$A$205,MATCH(A366,'Mapa de Endereços'!$F$6:$F$205,0))),"")</f>
        <v/>
      </c>
      <c r="C366" s="19">
        <f>IFERROR(IF(OR(A366="",L366&lt;&gt;"OK"),"",INDEX('Mapa de Endereços'!$B$6:$B$205,MATCH(A366,'Mapa de Endereços'!$F$6:$F$205,0))),"")</f>
        <v/>
      </c>
      <c r="D366" s="19">
        <f>IFERROR(IF(OR(A366="",L366&lt;&gt;"OK"),"",INDEX('Mapa de Endereços'!$C$6:$C$205,MATCH(A366,'Mapa de Endereços'!$F$6:$F$205,0))),"")</f>
        <v/>
      </c>
      <c r="E366" s="19">
        <f>IFERROR(IF(OR(A366="",L366&lt;&gt;"OK"),"",INDEX('Mapa de Endereços'!$D$6:$D$205,MATCH(A366,'Mapa de Endereços'!$F$6:$F$205,0))),"")</f>
        <v/>
      </c>
      <c r="F366" s="19">
        <f>IFERROR(IF(OR(A366="",L366&lt;&gt;"OK"),"",INDEX('Mapa de Endereços'!$E$6:$E$205,MATCH(A366,'Mapa de Endereços'!$F$6:$F$205,0))),"")</f>
        <v/>
      </c>
      <c r="G366" s="20" t="n"/>
      <c r="H366" s="20" t="n"/>
      <c r="I366" s="22" t="n"/>
      <c r="J366" s="21">
        <f>IF(OR(A366="",G366=""),"",A366&amp;"|"&amp;G366)</f>
        <v/>
      </c>
      <c r="K366" s="19" t="n"/>
      <c r="L366" s="21">
        <f>IFERROR(IF(A366="","",IF(COUNTIF('Mapa de Endereços'!$F$6:$F$205,A366)=0,"NÃO CADASTRADO",IF(COUNTIF('Mapa de Endereços'!$F$6:$F$205,A366)&gt;1,"ENDEREÇO DUPLICADO",IF(INDEX('Mapa de Endereços'!$G$6:$G$205,MATCH(A366,'Mapa de Endereços'!$F$6:$F$205,0))="Sim","OK",IF(INDEX('Mapa de Endereços'!$G$6:$G$205,MATCH(A366,'Mapa de Endereços'!$F$6:$F$205,0))="Não","INATIVO","ATIVO INVÁLIDO"))))),"NÃO CADASTRADO")</f>
        <v/>
      </c>
      <c r="M366" s="21">
        <f>IF(AND(A366="",G366="",H366="",I366=""),"",IF(OR(L366&lt;&gt;"OK",G366="",NOT(ISNUMBER(I366))),"Não",IF(AND(I366&gt;0,I366=INT(I366),COUNTIFS($A$6:$A$505,A366,$G$6:$G$505,G366)=1),"Sim","Não")))</f>
        <v/>
      </c>
      <c r="N366" s="21">
        <f>IF(M366&lt;&gt;"Sim","",--(COUNTIFS($G$6:G366,G366,$M$6:M366,"Sim")=1))</f>
        <v/>
      </c>
      <c r="O366" s="18">
        <f>IF(G366="","",COUNTIFS($G$6:$G$505,G366,$M$6:$M$505,"Sim"))</f>
        <v/>
      </c>
      <c r="P366" s="21">
        <f>IF(AND(A366="",G366="",H366="",I366=""),"",IF(A366="","INFORME ENDEREÇO",IF(L366&lt;&gt;"OK",L366,IF(G366="","INFORME SKU",IF(I366="","INFORME QUANTIDADE",IF(NOT(ISNUMBER(I366)),"QUANTIDADE INVÁLIDA",IF(OR(I366&lt;=0,I366&lt;&gt;INT(I366)),"QUANTIDADE INVÁLIDA",IF(COUNTIFS($A$6:$A$505,A366,$G$6:$G$505,G366)&gt;1,"SKU/ENDEREÇO REPETIDO",IF(O366&gt;1,"SKU ESPALHADO","OK")))))))))</f>
        <v/>
      </c>
    </row>
    <row r="367">
      <c r="A367" s="20" t="n"/>
      <c r="B367" s="21">
        <f>IFERROR(IF(OR(A367="",L367&lt;&gt;"OK"),"",INDEX('Mapa de Endereços'!$A$6:$A$205,MATCH(A367,'Mapa de Endereços'!$F$6:$F$205,0))),"")</f>
        <v/>
      </c>
      <c r="C367" s="19">
        <f>IFERROR(IF(OR(A367="",L367&lt;&gt;"OK"),"",INDEX('Mapa de Endereços'!$B$6:$B$205,MATCH(A367,'Mapa de Endereços'!$F$6:$F$205,0))),"")</f>
        <v/>
      </c>
      <c r="D367" s="19">
        <f>IFERROR(IF(OR(A367="",L367&lt;&gt;"OK"),"",INDEX('Mapa de Endereços'!$C$6:$C$205,MATCH(A367,'Mapa de Endereços'!$F$6:$F$205,0))),"")</f>
        <v/>
      </c>
      <c r="E367" s="19">
        <f>IFERROR(IF(OR(A367="",L367&lt;&gt;"OK"),"",INDEX('Mapa de Endereços'!$D$6:$D$205,MATCH(A367,'Mapa de Endereços'!$F$6:$F$205,0))),"")</f>
        <v/>
      </c>
      <c r="F367" s="19">
        <f>IFERROR(IF(OR(A367="",L367&lt;&gt;"OK"),"",INDEX('Mapa de Endereços'!$E$6:$E$205,MATCH(A367,'Mapa de Endereços'!$F$6:$F$205,0))),"")</f>
        <v/>
      </c>
      <c r="G367" s="20" t="n"/>
      <c r="H367" s="20" t="n"/>
      <c r="I367" s="22" t="n"/>
      <c r="J367" s="21">
        <f>IF(OR(A367="",G367=""),"",A367&amp;"|"&amp;G367)</f>
        <v/>
      </c>
      <c r="K367" s="19" t="n"/>
      <c r="L367" s="21">
        <f>IFERROR(IF(A367="","",IF(COUNTIF('Mapa de Endereços'!$F$6:$F$205,A367)=0,"NÃO CADASTRADO",IF(COUNTIF('Mapa de Endereços'!$F$6:$F$205,A367)&gt;1,"ENDEREÇO DUPLICADO",IF(INDEX('Mapa de Endereços'!$G$6:$G$205,MATCH(A367,'Mapa de Endereços'!$F$6:$F$205,0))="Sim","OK",IF(INDEX('Mapa de Endereços'!$G$6:$G$205,MATCH(A367,'Mapa de Endereços'!$F$6:$F$205,0))="Não","INATIVO","ATIVO INVÁLIDO"))))),"NÃO CADASTRADO")</f>
        <v/>
      </c>
      <c r="M367" s="21">
        <f>IF(AND(A367="",G367="",H367="",I367=""),"",IF(OR(L367&lt;&gt;"OK",G367="",NOT(ISNUMBER(I367))),"Não",IF(AND(I367&gt;0,I367=INT(I367),COUNTIFS($A$6:$A$505,A367,$G$6:$G$505,G367)=1),"Sim","Não")))</f>
        <v/>
      </c>
      <c r="N367" s="21">
        <f>IF(M367&lt;&gt;"Sim","",--(COUNTIFS($G$6:G367,G367,$M$6:M367,"Sim")=1))</f>
        <v/>
      </c>
      <c r="O367" s="18">
        <f>IF(G367="","",COUNTIFS($G$6:$G$505,G367,$M$6:$M$505,"Sim"))</f>
        <v/>
      </c>
      <c r="P367" s="21">
        <f>IF(AND(A367="",G367="",H367="",I367=""),"",IF(A367="","INFORME ENDEREÇO",IF(L367&lt;&gt;"OK",L367,IF(G367="","INFORME SKU",IF(I367="","INFORME QUANTIDADE",IF(NOT(ISNUMBER(I367)),"QUANTIDADE INVÁLIDA",IF(OR(I367&lt;=0,I367&lt;&gt;INT(I367)),"QUANTIDADE INVÁLIDA",IF(COUNTIFS($A$6:$A$505,A367,$G$6:$G$505,G367)&gt;1,"SKU/ENDEREÇO REPETIDO",IF(O367&gt;1,"SKU ESPALHADO","OK")))))))))</f>
        <v/>
      </c>
    </row>
    <row r="368">
      <c r="A368" s="20" t="n"/>
      <c r="B368" s="21">
        <f>IFERROR(IF(OR(A368="",L368&lt;&gt;"OK"),"",INDEX('Mapa de Endereços'!$A$6:$A$205,MATCH(A368,'Mapa de Endereços'!$F$6:$F$205,0))),"")</f>
        <v/>
      </c>
      <c r="C368" s="19">
        <f>IFERROR(IF(OR(A368="",L368&lt;&gt;"OK"),"",INDEX('Mapa de Endereços'!$B$6:$B$205,MATCH(A368,'Mapa de Endereços'!$F$6:$F$205,0))),"")</f>
        <v/>
      </c>
      <c r="D368" s="19">
        <f>IFERROR(IF(OR(A368="",L368&lt;&gt;"OK"),"",INDEX('Mapa de Endereços'!$C$6:$C$205,MATCH(A368,'Mapa de Endereços'!$F$6:$F$205,0))),"")</f>
        <v/>
      </c>
      <c r="E368" s="19">
        <f>IFERROR(IF(OR(A368="",L368&lt;&gt;"OK"),"",INDEX('Mapa de Endereços'!$D$6:$D$205,MATCH(A368,'Mapa de Endereços'!$F$6:$F$205,0))),"")</f>
        <v/>
      </c>
      <c r="F368" s="19">
        <f>IFERROR(IF(OR(A368="",L368&lt;&gt;"OK"),"",INDEX('Mapa de Endereços'!$E$6:$E$205,MATCH(A368,'Mapa de Endereços'!$F$6:$F$205,0))),"")</f>
        <v/>
      </c>
      <c r="G368" s="20" t="n"/>
      <c r="H368" s="20" t="n"/>
      <c r="I368" s="22" t="n"/>
      <c r="J368" s="21">
        <f>IF(OR(A368="",G368=""),"",A368&amp;"|"&amp;G368)</f>
        <v/>
      </c>
      <c r="K368" s="19" t="n"/>
      <c r="L368" s="21">
        <f>IFERROR(IF(A368="","",IF(COUNTIF('Mapa de Endereços'!$F$6:$F$205,A368)=0,"NÃO CADASTRADO",IF(COUNTIF('Mapa de Endereços'!$F$6:$F$205,A368)&gt;1,"ENDEREÇO DUPLICADO",IF(INDEX('Mapa de Endereços'!$G$6:$G$205,MATCH(A368,'Mapa de Endereços'!$F$6:$F$205,0))="Sim","OK",IF(INDEX('Mapa de Endereços'!$G$6:$G$205,MATCH(A368,'Mapa de Endereços'!$F$6:$F$205,0))="Não","INATIVO","ATIVO INVÁLIDO"))))),"NÃO CADASTRADO")</f>
        <v/>
      </c>
      <c r="M368" s="21">
        <f>IF(AND(A368="",G368="",H368="",I368=""),"",IF(OR(L368&lt;&gt;"OK",G368="",NOT(ISNUMBER(I368))),"Não",IF(AND(I368&gt;0,I368=INT(I368),COUNTIFS($A$6:$A$505,A368,$G$6:$G$505,G368)=1),"Sim","Não")))</f>
        <v/>
      </c>
      <c r="N368" s="21">
        <f>IF(M368&lt;&gt;"Sim","",--(COUNTIFS($G$6:G368,G368,$M$6:M368,"Sim")=1))</f>
        <v/>
      </c>
      <c r="O368" s="18">
        <f>IF(G368="","",COUNTIFS($G$6:$G$505,G368,$M$6:$M$505,"Sim"))</f>
        <v/>
      </c>
      <c r="P368" s="21">
        <f>IF(AND(A368="",G368="",H368="",I368=""),"",IF(A368="","INFORME ENDEREÇO",IF(L368&lt;&gt;"OK",L368,IF(G368="","INFORME SKU",IF(I368="","INFORME QUANTIDADE",IF(NOT(ISNUMBER(I368)),"QUANTIDADE INVÁLIDA",IF(OR(I368&lt;=0,I368&lt;&gt;INT(I368)),"QUANTIDADE INVÁLIDA",IF(COUNTIFS($A$6:$A$505,A368,$G$6:$G$505,G368)&gt;1,"SKU/ENDEREÇO REPETIDO",IF(O368&gt;1,"SKU ESPALHADO","OK")))))))))</f>
        <v/>
      </c>
    </row>
    <row r="369">
      <c r="A369" s="20" t="n"/>
      <c r="B369" s="21">
        <f>IFERROR(IF(OR(A369="",L369&lt;&gt;"OK"),"",INDEX('Mapa de Endereços'!$A$6:$A$205,MATCH(A369,'Mapa de Endereços'!$F$6:$F$205,0))),"")</f>
        <v/>
      </c>
      <c r="C369" s="19">
        <f>IFERROR(IF(OR(A369="",L369&lt;&gt;"OK"),"",INDEX('Mapa de Endereços'!$B$6:$B$205,MATCH(A369,'Mapa de Endereços'!$F$6:$F$205,0))),"")</f>
        <v/>
      </c>
      <c r="D369" s="19">
        <f>IFERROR(IF(OR(A369="",L369&lt;&gt;"OK"),"",INDEX('Mapa de Endereços'!$C$6:$C$205,MATCH(A369,'Mapa de Endereços'!$F$6:$F$205,0))),"")</f>
        <v/>
      </c>
      <c r="E369" s="19">
        <f>IFERROR(IF(OR(A369="",L369&lt;&gt;"OK"),"",INDEX('Mapa de Endereços'!$D$6:$D$205,MATCH(A369,'Mapa de Endereços'!$F$6:$F$205,0))),"")</f>
        <v/>
      </c>
      <c r="F369" s="19">
        <f>IFERROR(IF(OR(A369="",L369&lt;&gt;"OK"),"",INDEX('Mapa de Endereços'!$E$6:$E$205,MATCH(A369,'Mapa de Endereços'!$F$6:$F$205,0))),"")</f>
        <v/>
      </c>
      <c r="G369" s="20" t="n"/>
      <c r="H369" s="20" t="n"/>
      <c r="I369" s="22" t="n"/>
      <c r="J369" s="21">
        <f>IF(OR(A369="",G369=""),"",A369&amp;"|"&amp;G369)</f>
        <v/>
      </c>
      <c r="K369" s="19" t="n"/>
      <c r="L369" s="21">
        <f>IFERROR(IF(A369="","",IF(COUNTIF('Mapa de Endereços'!$F$6:$F$205,A369)=0,"NÃO CADASTRADO",IF(COUNTIF('Mapa de Endereços'!$F$6:$F$205,A369)&gt;1,"ENDEREÇO DUPLICADO",IF(INDEX('Mapa de Endereços'!$G$6:$G$205,MATCH(A369,'Mapa de Endereços'!$F$6:$F$205,0))="Sim","OK",IF(INDEX('Mapa de Endereços'!$G$6:$G$205,MATCH(A369,'Mapa de Endereços'!$F$6:$F$205,0))="Não","INATIVO","ATIVO INVÁLIDO"))))),"NÃO CADASTRADO")</f>
        <v/>
      </c>
      <c r="M369" s="21">
        <f>IF(AND(A369="",G369="",H369="",I369=""),"",IF(OR(L369&lt;&gt;"OK",G369="",NOT(ISNUMBER(I369))),"Não",IF(AND(I369&gt;0,I369=INT(I369),COUNTIFS($A$6:$A$505,A369,$G$6:$G$505,G369)=1),"Sim","Não")))</f>
        <v/>
      </c>
      <c r="N369" s="21">
        <f>IF(M369&lt;&gt;"Sim","",--(COUNTIFS($G$6:G369,G369,$M$6:M369,"Sim")=1))</f>
        <v/>
      </c>
      <c r="O369" s="18">
        <f>IF(G369="","",COUNTIFS($G$6:$G$505,G369,$M$6:$M$505,"Sim"))</f>
        <v/>
      </c>
      <c r="P369" s="21">
        <f>IF(AND(A369="",G369="",H369="",I369=""),"",IF(A369="","INFORME ENDEREÇO",IF(L369&lt;&gt;"OK",L369,IF(G369="","INFORME SKU",IF(I369="","INFORME QUANTIDADE",IF(NOT(ISNUMBER(I369)),"QUANTIDADE INVÁLIDA",IF(OR(I369&lt;=0,I369&lt;&gt;INT(I369)),"QUANTIDADE INVÁLIDA",IF(COUNTIFS($A$6:$A$505,A369,$G$6:$G$505,G369)&gt;1,"SKU/ENDEREÇO REPETIDO",IF(O369&gt;1,"SKU ESPALHADO","OK")))))))))</f>
        <v/>
      </c>
    </row>
    <row r="370">
      <c r="A370" s="20" t="n"/>
      <c r="B370" s="21">
        <f>IFERROR(IF(OR(A370="",L370&lt;&gt;"OK"),"",INDEX('Mapa de Endereços'!$A$6:$A$205,MATCH(A370,'Mapa de Endereços'!$F$6:$F$205,0))),"")</f>
        <v/>
      </c>
      <c r="C370" s="19">
        <f>IFERROR(IF(OR(A370="",L370&lt;&gt;"OK"),"",INDEX('Mapa de Endereços'!$B$6:$B$205,MATCH(A370,'Mapa de Endereços'!$F$6:$F$205,0))),"")</f>
        <v/>
      </c>
      <c r="D370" s="19">
        <f>IFERROR(IF(OR(A370="",L370&lt;&gt;"OK"),"",INDEX('Mapa de Endereços'!$C$6:$C$205,MATCH(A370,'Mapa de Endereços'!$F$6:$F$205,0))),"")</f>
        <v/>
      </c>
      <c r="E370" s="19">
        <f>IFERROR(IF(OR(A370="",L370&lt;&gt;"OK"),"",INDEX('Mapa de Endereços'!$D$6:$D$205,MATCH(A370,'Mapa de Endereços'!$F$6:$F$205,0))),"")</f>
        <v/>
      </c>
      <c r="F370" s="19">
        <f>IFERROR(IF(OR(A370="",L370&lt;&gt;"OK"),"",INDEX('Mapa de Endereços'!$E$6:$E$205,MATCH(A370,'Mapa de Endereços'!$F$6:$F$205,0))),"")</f>
        <v/>
      </c>
      <c r="G370" s="20" t="n"/>
      <c r="H370" s="20" t="n"/>
      <c r="I370" s="22" t="n"/>
      <c r="J370" s="21">
        <f>IF(OR(A370="",G370=""),"",A370&amp;"|"&amp;G370)</f>
        <v/>
      </c>
      <c r="K370" s="19" t="n"/>
      <c r="L370" s="21">
        <f>IFERROR(IF(A370="","",IF(COUNTIF('Mapa de Endereços'!$F$6:$F$205,A370)=0,"NÃO CADASTRADO",IF(COUNTIF('Mapa de Endereços'!$F$6:$F$205,A370)&gt;1,"ENDEREÇO DUPLICADO",IF(INDEX('Mapa de Endereços'!$G$6:$G$205,MATCH(A370,'Mapa de Endereços'!$F$6:$F$205,0))="Sim","OK",IF(INDEX('Mapa de Endereços'!$G$6:$G$205,MATCH(A370,'Mapa de Endereços'!$F$6:$F$205,0))="Não","INATIVO","ATIVO INVÁLIDO"))))),"NÃO CADASTRADO")</f>
        <v/>
      </c>
      <c r="M370" s="21">
        <f>IF(AND(A370="",G370="",H370="",I370=""),"",IF(OR(L370&lt;&gt;"OK",G370="",NOT(ISNUMBER(I370))),"Não",IF(AND(I370&gt;0,I370=INT(I370),COUNTIFS($A$6:$A$505,A370,$G$6:$G$505,G370)=1),"Sim","Não")))</f>
        <v/>
      </c>
      <c r="N370" s="21">
        <f>IF(M370&lt;&gt;"Sim","",--(COUNTIFS($G$6:G370,G370,$M$6:M370,"Sim")=1))</f>
        <v/>
      </c>
      <c r="O370" s="18">
        <f>IF(G370="","",COUNTIFS($G$6:$G$505,G370,$M$6:$M$505,"Sim"))</f>
        <v/>
      </c>
      <c r="P370" s="21">
        <f>IF(AND(A370="",G370="",H370="",I370=""),"",IF(A370="","INFORME ENDEREÇO",IF(L370&lt;&gt;"OK",L370,IF(G370="","INFORME SKU",IF(I370="","INFORME QUANTIDADE",IF(NOT(ISNUMBER(I370)),"QUANTIDADE INVÁLIDA",IF(OR(I370&lt;=0,I370&lt;&gt;INT(I370)),"QUANTIDADE INVÁLIDA",IF(COUNTIFS($A$6:$A$505,A370,$G$6:$G$505,G370)&gt;1,"SKU/ENDEREÇO REPETIDO",IF(O370&gt;1,"SKU ESPALHADO","OK")))))))))</f>
        <v/>
      </c>
    </row>
    <row r="371">
      <c r="A371" s="20" t="n"/>
      <c r="B371" s="21">
        <f>IFERROR(IF(OR(A371="",L371&lt;&gt;"OK"),"",INDEX('Mapa de Endereços'!$A$6:$A$205,MATCH(A371,'Mapa de Endereços'!$F$6:$F$205,0))),"")</f>
        <v/>
      </c>
      <c r="C371" s="19">
        <f>IFERROR(IF(OR(A371="",L371&lt;&gt;"OK"),"",INDEX('Mapa de Endereços'!$B$6:$B$205,MATCH(A371,'Mapa de Endereços'!$F$6:$F$205,0))),"")</f>
        <v/>
      </c>
      <c r="D371" s="19">
        <f>IFERROR(IF(OR(A371="",L371&lt;&gt;"OK"),"",INDEX('Mapa de Endereços'!$C$6:$C$205,MATCH(A371,'Mapa de Endereços'!$F$6:$F$205,0))),"")</f>
        <v/>
      </c>
      <c r="E371" s="19">
        <f>IFERROR(IF(OR(A371="",L371&lt;&gt;"OK"),"",INDEX('Mapa de Endereços'!$D$6:$D$205,MATCH(A371,'Mapa de Endereços'!$F$6:$F$205,0))),"")</f>
        <v/>
      </c>
      <c r="F371" s="19">
        <f>IFERROR(IF(OR(A371="",L371&lt;&gt;"OK"),"",INDEX('Mapa de Endereços'!$E$6:$E$205,MATCH(A371,'Mapa de Endereços'!$F$6:$F$205,0))),"")</f>
        <v/>
      </c>
      <c r="G371" s="20" t="n"/>
      <c r="H371" s="20" t="n"/>
      <c r="I371" s="22" t="n"/>
      <c r="J371" s="21">
        <f>IF(OR(A371="",G371=""),"",A371&amp;"|"&amp;G371)</f>
        <v/>
      </c>
      <c r="K371" s="19" t="n"/>
      <c r="L371" s="21">
        <f>IFERROR(IF(A371="","",IF(COUNTIF('Mapa de Endereços'!$F$6:$F$205,A371)=0,"NÃO CADASTRADO",IF(COUNTIF('Mapa de Endereços'!$F$6:$F$205,A371)&gt;1,"ENDEREÇO DUPLICADO",IF(INDEX('Mapa de Endereços'!$G$6:$G$205,MATCH(A371,'Mapa de Endereços'!$F$6:$F$205,0))="Sim","OK",IF(INDEX('Mapa de Endereços'!$G$6:$G$205,MATCH(A371,'Mapa de Endereços'!$F$6:$F$205,0))="Não","INATIVO","ATIVO INVÁLIDO"))))),"NÃO CADASTRADO")</f>
        <v/>
      </c>
      <c r="M371" s="21">
        <f>IF(AND(A371="",G371="",H371="",I371=""),"",IF(OR(L371&lt;&gt;"OK",G371="",NOT(ISNUMBER(I371))),"Não",IF(AND(I371&gt;0,I371=INT(I371),COUNTIFS($A$6:$A$505,A371,$G$6:$G$505,G371)=1),"Sim","Não")))</f>
        <v/>
      </c>
      <c r="N371" s="21">
        <f>IF(M371&lt;&gt;"Sim","",--(COUNTIFS($G$6:G371,G371,$M$6:M371,"Sim")=1))</f>
        <v/>
      </c>
      <c r="O371" s="18">
        <f>IF(G371="","",COUNTIFS($G$6:$G$505,G371,$M$6:$M$505,"Sim"))</f>
        <v/>
      </c>
      <c r="P371" s="21">
        <f>IF(AND(A371="",G371="",H371="",I371=""),"",IF(A371="","INFORME ENDEREÇO",IF(L371&lt;&gt;"OK",L371,IF(G371="","INFORME SKU",IF(I371="","INFORME QUANTIDADE",IF(NOT(ISNUMBER(I371)),"QUANTIDADE INVÁLIDA",IF(OR(I371&lt;=0,I371&lt;&gt;INT(I371)),"QUANTIDADE INVÁLIDA",IF(COUNTIFS($A$6:$A$505,A371,$G$6:$G$505,G371)&gt;1,"SKU/ENDEREÇO REPETIDO",IF(O371&gt;1,"SKU ESPALHADO","OK")))))))))</f>
        <v/>
      </c>
    </row>
    <row r="372">
      <c r="A372" s="20" t="n"/>
      <c r="B372" s="21">
        <f>IFERROR(IF(OR(A372="",L372&lt;&gt;"OK"),"",INDEX('Mapa de Endereços'!$A$6:$A$205,MATCH(A372,'Mapa de Endereços'!$F$6:$F$205,0))),"")</f>
        <v/>
      </c>
      <c r="C372" s="19">
        <f>IFERROR(IF(OR(A372="",L372&lt;&gt;"OK"),"",INDEX('Mapa de Endereços'!$B$6:$B$205,MATCH(A372,'Mapa de Endereços'!$F$6:$F$205,0))),"")</f>
        <v/>
      </c>
      <c r="D372" s="19">
        <f>IFERROR(IF(OR(A372="",L372&lt;&gt;"OK"),"",INDEX('Mapa de Endereços'!$C$6:$C$205,MATCH(A372,'Mapa de Endereços'!$F$6:$F$205,0))),"")</f>
        <v/>
      </c>
      <c r="E372" s="19">
        <f>IFERROR(IF(OR(A372="",L372&lt;&gt;"OK"),"",INDEX('Mapa de Endereços'!$D$6:$D$205,MATCH(A372,'Mapa de Endereços'!$F$6:$F$205,0))),"")</f>
        <v/>
      </c>
      <c r="F372" s="19">
        <f>IFERROR(IF(OR(A372="",L372&lt;&gt;"OK"),"",INDEX('Mapa de Endereços'!$E$6:$E$205,MATCH(A372,'Mapa de Endereços'!$F$6:$F$205,0))),"")</f>
        <v/>
      </c>
      <c r="G372" s="20" t="n"/>
      <c r="H372" s="20" t="n"/>
      <c r="I372" s="22" t="n"/>
      <c r="J372" s="21">
        <f>IF(OR(A372="",G372=""),"",A372&amp;"|"&amp;G372)</f>
        <v/>
      </c>
      <c r="K372" s="19" t="n"/>
      <c r="L372" s="21">
        <f>IFERROR(IF(A372="","",IF(COUNTIF('Mapa de Endereços'!$F$6:$F$205,A372)=0,"NÃO CADASTRADO",IF(COUNTIF('Mapa de Endereços'!$F$6:$F$205,A372)&gt;1,"ENDEREÇO DUPLICADO",IF(INDEX('Mapa de Endereços'!$G$6:$G$205,MATCH(A372,'Mapa de Endereços'!$F$6:$F$205,0))="Sim","OK",IF(INDEX('Mapa de Endereços'!$G$6:$G$205,MATCH(A372,'Mapa de Endereços'!$F$6:$F$205,0))="Não","INATIVO","ATIVO INVÁLIDO"))))),"NÃO CADASTRADO")</f>
        <v/>
      </c>
      <c r="M372" s="21">
        <f>IF(AND(A372="",G372="",H372="",I372=""),"",IF(OR(L372&lt;&gt;"OK",G372="",NOT(ISNUMBER(I372))),"Não",IF(AND(I372&gt;0,I372=INT(I372),COUNTIFS($A$6:$A$505,A372,$G$6:$G$505,G372)=1),"Sim","Não")))</f>
        <v/>
      </c>
      <c r="N372" s="21">
        <f>IF(M372&lt;&gt;"Sim","",--(COUNTIFS($G$6:G372,G372,$M$6:M372,"Sim")=1))</f>
        <v/>
      </c>
      <c r="O372" s="18">
        <f>IF(G372="","",COUNTIFS($G$6:$G$505,G372,$M$6:$M$505,"Sim"))</f>
        <v/>
      </c>
      <c r="P372" s="21">
        <f>IF(AND(A372="",G372="",H372="",I372=""),"",IF(A372="","INFORME ENDEREÇO",IF(L372&lt;&gt;"OK",L372,IF(G372="","INFORME SKU",IF(I372="","INFORME QUANTIDADE",IF(NOT(ISNUMBER(I372)),"QUANTIDADE INVÁLIDA",IF(OR(I372&lt;=0,I372&lt;&gt;INT(I372)),"QUANTIDADE INVÁLIDA",IF(COUNTIFS($A$6:$A$505,A372,$G$6:$G$505,G372)&gt;1,"SKU/ENDEREÇO REPETIDO",IF(O372&gt;1,"SKU ESPALHADO","OK")))))))))</f>
        <v/>
      </c>
    </row>
    <row r="373">
      <c r="A373" s="20" t="n"/>
      <c r="B373" s="21">
        <f>IFERROR(IF(OR(A373="",L373&lt;&gt;"OK"),"",INDEX('Mapa de Endereços'!$A$6:$A$205,MATCH(A373,'Mapa de Endereços'!$F$6:$F$205,0))),"")</f>
        <v/>
      </c>
      <c r="C373" s="19">
        <f>IFERROR(IF(OR(A373="",L373&lt;&gt;"OK"),"",INDEX('Mapa de Endereços'!$B$6:$B$205,MATCH(A373,'Mapa de Endereços'!$F$6:$F$205,0))),"")</f>
        <v/>
      </c>
      <c r="D373" s="19">
        <f>IFERROR(IF(OR(A373="",L373&lt;&gt;"OK"),"",INDEX('Mapa de Endereços'!$C$6:$C$205,MATCH(A373,'Mapa de Endereços'!$F$6:$F$205,0))),"")</f>
        <v/>
      </c>
      <c r="E373" s="19">
        <f>IFERROR(IF(OR(A373="",L373&lt;&gt;"OK"),"",INDEX('Mapa de Endereços'!$D$6:$D$205,MATCH(A373,'Mapa de Endereços'!$F$6:$F$205,0))),"")</f>
        <v/>
      </c>
      <c r="F373" s="19">
        <f>IFERROR(IF(OR(A373="",L373&lt;&gt;"OK"),"",INDEX('Mapa de Endereços'!$E$6:$E$205,MATCH(A373,'Mapa de Endereços'!$F$6:$F$205,0))),"")</f>
        <v/>
      </c>
      <c r="G373" s="20" t="n"/>
      <c r="H373" s="20" t="n"/>
      <c r="I373" s="22" t="n"/>
      <c r="J373" s="21">
        <f>IF(OR(A373="",G373=""),"",A373&amp;"|"&amp;G373)</f>
        <v/>
      </c>
      <c r="K373" s="19" t="n"/>
      <c r="L373" s="21">
        <f>IFERROR(IF(A373="","",IF(COUNTIF('Mapa de Endereços'!$F$6:$F$205,A373)=0,"NÃO CADASTRADO",IF(COUNTIF('Mapa de Endereços'!$F$6:$F$205,A373)&gt;1,"ENDEREÇO DUPLICADO",IF(INDEX('Mapa de Endereços'!$G$6:$G$205,MATCH(A373,'Mapa de Endereços'!$F$6:$F$205,0))="Sim","OK",IF(INDEX('Mapa de Endereços'!$G$6:$G$205,MATCH(A373,'Mapa de Endereços'!$F$6:$F$205,0))="Não","INATIVO","ATIVO INVÁLIDO"))))),"NÃO CADASTRADO")</f>
        <v/>
      </c>
      <c r="M373" s="21">
        <f>IF(AND(A373="",G373="",H373="",I373=""),"",IF(OR(L373&lt;&gt;"OK",G373="",NOT(ISNUMBER(I373))),"Não",IF(AND(I373&gt;0,I373=INT(I373),COUNTIFS($A$6:$A$505,A373,$G$6:$G$505,G373)=1),"Sim","Não")))</f>
        <v/>
      </c>
      <c r="N373" s="21">
        <f>IF(M373&lt;&gt;"Sim","",--(COUNTIFS($G$6:G373,G373,$M$6:M373,"Sim")=1))</f>
        <v/>
      </c>
      <c r="O373" s="18">
        <f>IF(G373="","",COUNTIFS($G$6:$G$505,G373,$M$6:$M$505,"Sim"))</f>
        <v/>
      </c>
      <c r="P373" s="21">
        <f>IF(AND(A373="",G373="",H373="",I373=""),"",IF(A373="","INFORME ENDEREÇO",IF(L373&lt;&gt;"OK",L373,IF(G373="","INFORME SKU",IF(I373="","INFORME QUANTIDADE",IF(NOT(ISNUMBER(I373)),"QUANTIDADE INVÁLIDA",IF(OR(I373&lt;=0,I373&lt;&gt;INT(I373)),"QUANTIDADE INVÁLIDA",IF(COUNTIFS($A$6:$A$505,A373,$G$6:$G$505,G373)&gt;1,"SKU/ENDEREÇO REPETIDO",IF(O373&gt;1,"SKU ESPALHADO","OK")))))))))</f>
        <v/>
      </c>
    </row>
    <row r="374">
      <c r="A374" s="20" t="n"/>
      <c r="B374" s="21">
        <f>IFERROR(IF(OR(A374="",L374&lt;&gt;"OK"),"",INDEX('Mapa de Endereços'!$A$6:$A$205,MATCH(A374,'Mapa de Endereços'!$F$6:$F$205,0))),"")</f>
        <v/>
      </c>
      <c r="C374" s="19">
        <f>IFERROR(IF(OR(A374="",L374&lt;&gt;"OK"),"",INDEX('Mapa de Endereços'!$B$6:$B$205,MATCH(A374,'Mapa de Endereços'!$F$6:$F$205,0))),"")</f>
        <v/>
      </c>
      <c r="D374" s="19">
        <f>IFERROR(IF(OR(A374="",L374&lt;&gt;"OK"),"",INDEX('Mapa de Endereços'!$C$6:$C$205,MATCH(A374,'Mapa de Endereços'!$F$6:$F$205,0))),"")</f>
        <v/>
      </c>
      <c r="E374" s="19">
        <f>IFERROR(IF(OR(A374="",L374&lt;&gt;"OK"),"",INDEX('Mapa de Endereços'!$D$6:$D$205,MATCH(A374,'Mapa de Endereços'!$F$6:$F$205,0))),"")</f>
        <v/>
      </c>
      <c r="F374" s="19">
        <f>IFERROR(IF(OR(A374="",L374&lt;&gt;"OK"),"",INDEX('Mapa de Endereços'!$E$6:$E$205,MATCH(A374,'Mapa de Endereços'!$F$6:$F$205,0))),"")</f>
        <v/>
      </c>
      <c r="G374" s="20" t="n"/>
      <c r="H374" s="20" t="n"/>
      <c r="I374" s="22" t="n"/>
      <c r="J374" s="21">
        <f>IF(OR(A374="",G374=""),"",A374&amp;"|"&amp;G374)</f>
        <v/>
      </c>
      <c r="K374" s="19" t="n"/>
      <c r="L374" s="21">
        <f>IFERROR(IF(A374="","",IF(COUNTIF('Mapa de Endereços'!$F$6:$F$205,A374)=0,"NÃO CADASTRADO",IF(COUNTIF('Mapa de Endereços'!$F$6:$F$205,A374)&gt;1,"ENDEREÇO DUPLICADO",IF(INDEX('Mapa de Endereços'!$G$6:$G$205,MATCH(A374,'Mapa de Endereços'!$F$6:$F$205,0))="Sim","OK",IF(INDEX('Mapa de Endereços'!$G$6:$G$205,MATCH(A374,'Mapa de Endereços'!$F$6:$F$205,0))="Não","INATIVO","ATIVO INVÁLIDO"))))),"NÃO CADASTRADO")</f>
        <v/>
      </c>
      <c r="M374" s="21">
        <f>IF(AND(A374="",G374="",H374="",I374=""),"",IF(OR(L374&lt;&gt;"OK",G374="",NOT(ISNUMBER(I374))),"Não",IF(AND(I374&gt;0,I374=INT(I374),COUNTIFS($A$6:$A$505,A374,$G$6:$G$505,G374)=1),"Sim","Não")))</f>
        <v/>
      </c>
      <c r="N374" s="21">
        <f>IF(M374&lt;&gt;"Sim","",--(COUNTIFS($G$6:G374,G374,$M$6:M374,"Sim")=1))</f>
        <v/>
      </c>
      <c r="O374" s="18">
        <f>IF(G374="","",COUNTIFS($G$6:$G$505,G374,$M$6:$M$505,"Sim"))</f>
        <v/>
      </c>
      <c r="P374" s="21">
        <f>IF(AND(A374="",G374="",H374="",I374=""),"",IF(A374="","INFORME ENDEREÇO",IF(L374&lt;&gt;"OK",L374,IF(G374="","INFORME SKU",IF(I374="","INFORME QUANTIDADE",IF(NOT(ISNUMBER(I374)),"QUANTIDADE INVÁLIDA",IF(OR(I374&lt;=0,I374&lt;&gt;INT(I374)),"QUANTIDADE INVÁLIDA",IF(COUNTIFS($A$6:$A$505,A374,$G$6:$G$505,G374)&gt;1,"SKU/ENDEREÇO REPETIDO",IF(O374&gt;1,"SKU ESPALHADO","OK")))))))))</f>
        <v/>
      </c>
    </row>
    <row r="375">
      <c r="A375" s="20" t="n"/>
      <c r="B375" s="21">
        <f>IFERROR(IF(OR(A375="",L375&lt;&gt;"OK"),"",INDEX('Mapa de Endereços'!$A$6:$A$205,MATCH(A375,'Mapa de Endereços'!$F$6:$F$205,0))),"")</f>
        <v/>
      </c>
      <c r="C375" s="19">
        <f>IFERROR(IF(OR(A375="",L375&lt;&gt;"OK"),"",INDEX('Mapa de Endereços'!$B$6:$B$205,MATCH(A375,'Mapa de Endereços'!$F$6:$F$205,0))),"")</f>
        <v/>
      </c>
      <c r="D375" s="19">
        <f>IFERROR(IF(OR(A375="",L375&lt;&gt;"OK"),"",INDEX('Mapa de Endereços'!$C$6:$C$205,MATCH(A375,'Mapa de Endereços'!$F$6:$F$205,0))),"")</f>
        <v/>
      </c>
      <c r="E375" s="19">
        <f>IFERROR(IF(OR(A375="",L375&lt;&gt;"OK"),"",INDEX('Mapa de Endereços'!$D$6:$D$205,MATCH(A375,'Mapa de Endereços'!$F$6:$F$205,0))),"")</f>
        <v/>
      </c>
      <c r="F375" s="19">
        <f>IFERROR(IF(OR(A375="",L375&lt;&gt;"OK"),"",INDEX('Mapa de Endereços'!$E$6:$E$205,MATCH(A375,'Mapa de Endereços'!$F$6:$F$205,0))),"")</f>
        <v/>
      </c>
      <c r="G375" s="20" t="n"/>
      <c r="H375" s="20" t="n"/>
      <c r="I375" s="22" t="n"/>
      <c r="J375" s="21">
        <f>IF(OR(A375="",G375=""),"",A375&amp;"|"&amp;G375)</f>
        <v/>
      </c>
      <c r="K375" s="19" t="n"/>
      <c r="L375" s="21">
        <f>IFERROR(IF(A375="","",IF(COUNTIF('Mapa de Endereços'!$F$6:$F$205,A375)=0,"NÃO CADASTRADO",IF(COUNTIF('Mapa de Endereços'!$F$6:$F$205,A375)&gt;1,"ENDEREÇO DUPLICADO",IF(INDEX('Mapa de Endereços'!$G$6:$G$205,MATCH(A375,'Mapa de Endereços'!$F$6:$F$205,0))="Sim","OK",IF(INDEX('Mapa de Endereços'!$G$6:$G$205,MATCH(A375,'Mapa de Endereços'!$F$6:$F$205,0))="Não","INATIVO","ATIVO INVÁLIDO"))))),"NÃO CADASTRADO")</f>
        <v/>
      </c>
      <c r="M375" s="21">
        <f>IF(AND(A375="",G375="",H375="",I375=""),"",IF(OR(L375&lt;&gt;"OK",G375="",NOT(ISNUMBER(I375))),"Não",IF(AND(I375&gt;0,I375=INT(I375),COUNTIFS($A$6:$A$505,A375,$G$6:$G$505,G375)=1),"Sim","Não")))</f>
        <v/>
      </c>
      <c r="N375" s="21">
        <f>IF(M375&lt;&gt;"Sim","",--(COUNTIFS($G$6:G375,G375,$M$6:M375,"Sim")=1))</f>
        <v/>
      </c>
      <c r="O375" s="18">
        <f>IF(G375="","",COUNTIFS($G$6:$G$505,G375,$M$6:$M$505,"Sim"))</f>
        <v/>
      </c>
      <c r="P375" s="21">
        <f>IF(AND(A375="",G375="",H375="",I375=""),"",IF(A375="","INFORME ENDEREÇO",IF(L375&lt;&gt;"OK",L375,IF(G375="","INFORME SKU",IF(I375="","INFORME QUANTIDADE",IF(NOT(ISNUMBER(I375)),"QUANTIDADE INVÁLIDA",IF(OR(I375&lt;=0,I375&lt;&gt;INT(I375)),"QUANTIDADE INVÁLIDA",IF(COUNTIFS($A$6:$A$505,A375,$G$6:$G$505,G375)&gt;1,"SKU/ENDEREÇO REPETIDO",IF(O375&gt;1,"SKU ESPALHADO","OK")))))))))</f>
        <v/>
      </c>
    </row>
    <row r="376">
      <c r="A376" s="20" t="n"/>
      <c r="B376" s="21">
        <f>IFERROR(IF(OR(A376="",L376&lt;&gt;"OK"),"",INDEX('Mapa de Endereços'!$A$6:$A$205,MATCH(A376,'Mapa de Endereços'!$F$6:$F$205,0))),"")</f>
        <v/>
      </c>
      <c r="C376" s="19">
        <f>IFERROR(IF(OR(A376="",L376&lt;&gt;"OK"),"",INDEX('Mapa de Endereços'!$B$6:$B$205,MATCH(A376,'Mapa de Endereços'!$F$6:$F$205,0))),"")</f>
        <v/>
      </c>
      <c r="D376" s="19">
        <f>IFERROR(IF(OR(A376="",L376&lt;&gt;"OK"),"",INDEX('Mapa de Endereços'!$C$6:$C$205,MATCH(A376,'Mapa de Endereços'!$F$6:$F$205,0))),"")</f>
        <v/>
      </c>
      <c r="E376" s="19">
        <f>IFERROR(IF(OR(A376="",L376&lt;&gt;"OK"),"",INDEX('Mapa de Endereços'!$D$6:$D$205,MATCH(A376,'Mapa de Endereços'!$F$6:$F$205,0))),"")</f>
        <v/>
      </c>
      <c r="F376" s="19">
        <f>IFERROR(IF(OR(A376="",L376&lt;&gt;"OK"),"",INDEX('Mapa de Endereços'!$E$6:$E$205,MATCH(A376,'Mapa de Endereços'!$F$6:$F$205,0))),"")</f>
        <v/>
      </c>
      <c r="G376" s="20" t="n"/>
      <c r="H376" s="20" t="n"/>
      <c r="I376" s="22" t="n"/>
      <c r="J376" s="21">
        <f>IF(OR(A376="",G376=""),"",A376&amp;"|"&amp;G376)</f>
        <v/>
      </c>
      <c r="K376" s="19" t="n"/>
      <c r="L376" s="21">
        <f>IFERROR(IF(A376="","",IF(COUNTIF('Mapa de Endereços'!$F$6:$F$205,A376)=0,"NÃO CADASTRADO",IF(COUNTIF('Mapa de Endereços'!$F$6:$F$205,A376)&gt;1,"ENDEREÇO DUPLICADO",IF(INDEX('Mapa de Endereços'!$G$6:$G$205,MATCH(A376,'Mapa de Endereços'!$F$6:$F$205,0))="Sim","OK",IF(INDEX('Mapa de Endereços'!$G$6:$G$205,MATCH(A376,'Mapa de Endereços'!$F$6:$F$205,0))="Não","INATIVO","ATIVO INVÁLIDO"))))),"NÃO CADASTRADO")</f>
        <v/>
      </c>
      <c r="M376" s="21">
        <f>IF(AND(A376="",G376="",H376="",I376=""),"",IF(OR(L376&lt;&gt;"OK",G376="",NOT(ISNUMBER(I376))),"Não",IF(AND(I376&gt;0,I376=INT(I376),COUNTIFS($A$6:$A$505,A376,$G$6:$G$505,G376)=1),"Sim","Não")))</f>
        <v/>
      </c>
      <c r="N376" s="21">
        <f>IF(M376&lt;&gt;"Sim","",--(COUNTIFS($G$6:G376,G376,$M$6:M376,"Sim")=1))</f>
        <v/>
      </c>
      <c r="O376" s="18">
        <f>IF(G376="","",COUNTIFS($G$6:$G$505,G376,$M$6:$M$505,"Sim"))</f>
        <v/>
      </c>
      <c r="P376" s="21">
        <f>IF(AND(A376="",G376="",H376="",I376=""),"",IF(A376="","INFORME ENDEREÇO",IF(L376&lt;&gt;"OK",L376,IF(G376="","INFORME SKU",IF(I376="","INFORME QUANTIDADE",IF(NOT(ISNUMBER(I376)),"QUANTIDADE INVÁLIDA",IF(OR(I376&lt;=0,I376&lt;&gt;INT(I376)),"QUANTIDADE INVÁLIDA",IF(COUNTIFS($A$6:$A$505,A376,$G$6:$G$505,G376)&gt;1,"SKU/ENDEREÇO REPETIDO",IF(O376&gt;1,"SKU ESPALHADO","OK")))))))))</f>
        <v/>
      </c>
    </row>
    <row r="377">
      <c r="A377" s="20" t="n"/>
      <c r="B377" s="21">
        <f>IFERROR(IF(OR(A377="",L377&lt;&gt;"OK"),"",INDEX('Mapa de Endereços'!$A$6:$A$205,MATCH(A377,'Mapa de Endereços'!$F$6:$F$205,0))),"")</f>
        <v/>
      </c>
      <c r="C377" s="19">
        <f>IFERROR(IF(OR(A377="",L377&lt;&gt;"OK"),"",INDEX('Mapa de Endereços'!$B$6:$B$205,MATCH(A377,'Mapa de Endereços'!$F$6:$F$205,0))),"")</f>
        <v/>
      </c>
      <c r="D377" s="19">
        <f>IFERROR(IF(OR(A377="",L377&lt;&gt;"OK"),"",INDEX('Mapa de Endereços'!$C$6:$C$205,MATCH(A377,'Mapa de Endereços'!$F$6:$F$205,0))),"")</f>
        <v/>
      </c>
      <c r="E377" s="19">
        <f>IFERROR(IF(OR(A377="",L377&lt;&gt;"OK"),"",INDEX('Mapa de Endereços'!$D$6:$D$205,MATCH(A377,'Mapa de Endereços'!$F$6:$F$205,0))),"")</f>
        <v/>
      </c>
      <c r="F377" s="19">
        <f>IFERROR(IF(OR(A377="",L377&lt;&gt;"OK"),"",INDEX('Mapa de Endereços'!$E$6:$E$205,MATCH(A377,'Mapa de Endereços'!$F$6:$F$205,0))),"")</f>
        <v/>
      </c>
      <c r="G377" s="20" t="n"/>
      <c r="H377" s="20" t="n"/>
      <c r="I377" s="22" t="n"/>
      <c r="J377" s="21">
        <f>IF(OR(A377="",G377=""),"",A377&amp;"|"&amp;G377)</f>
        <v/>
      </c>
      <c r="K377" s="19" t="n"/>
      <c r="L377" s="21">
        <f>IFERROR(IF(A377="","",IF(COUNTIF('Mapa de Endereços'!$F$6:$F$205,A377)=0,"NÃO CADASTRADO",IF(COUNTIF('Mapa de Endereços'!$F$6:$F$205,A377)&gt;1,"ENDEREÇO DUPLICADO",IF(INDEX('Mapa de Endereços'!$G$6:$G$205,MATCH(A377,'Mapa de Endereços'!$F$6:$F$205,0))="Sim","OK",IF(INDEX('Mapa de Endereços'!$G$6:$G$205,MATCH(A377,'Mapa de Endereços'!$F$6:$F$205,0))="Não","INATIVO","ATIVO INVÁLIDO"))))),"NÃO CADASTRADO")</f>
        <v/>
      </c>
      <c r="M377" s="21">
        <f>IF(AND(A377="",G377="",H377="",I377=""),"",IF(OR(L377&lt;&gt;"OK",G377="",NOT(ISNUMBER(I377))),"Não",IF(AND(I377&gt;0,I377=INT(I377),COUNTIFS($A$6:$A$505,A377,$G$6:$G$505,G377)=1),"Sim","Não")))</f>
        <v/>
      </c>
      <c r="N377" s="21">
        <f>IF(M377&lt;&gt;"Sim","",--(COUNTIFS($G$6:G377,G377,$M$6:M377,"Sim")=1))</f>
        <v/>
      </c>
      <c r="O377" s="18">
        <f>IF(G377="","",COUNTIFS($G$6:$G$505,G377,$M$6:$M$505,"Sim"))</f>
        <v/>
      </c>
      <c r="P377" s="21">
        <f>IF(AND(A377="",G377="",H377="",I377=""),"",IF(A377="","INFORME ENDEREÇO",IF(L377&lt;&gt;"OK",L377,IF(G377="","INFORME SKU",IF(I377="","INFORME QUANTIDADE",IF(NOT(ISNUMBER(I377)),"QUANTIDADE INVÁLIDA",IF(OR(I377&lt;=0,I377&lt;&gt;INT(I377)),"QUANTIDADE INVÁLIDA",IF(COUNTIFS($A$6:$A$505,A377,$G$6:$G$505,G377)&gt;1,"SKU/ENDEREÇO REPETIDO",IF(O377&gt;1,"SKU ESPALHADO","OK")))))))))</f>
        <v/>
      </c>
    </row>
    <row r="378">
      <c r="A378" s="20" t="n"/>
      <c r="B378" s="21">
        <f>IFERROR(IF(OR(A378="",L378&lt;&gt;"OK"),"",INDEX('Mapa de Endereços'!$A$6:$A$205,MATCH(A378,'Mapa de Endereços'!$F$6:$F$205,0))),"")</f>
        <v/>
      </c>
      <c r="C378" s="19">
        <f>IFERROR(IF(OR(A378="",L378&lt;&gt;"OK"),"",INDEX('Mapa de Endereços'!$B$6:$B$205,MATCH(A378,'Mapa de Endereços'!$F$6:$F$205,0))),"")</f>
        <v/>
      </c>
      <c r="D378" s="19">
        <f>IFERROR(IF(OR(A378="",L378&lt;&gt;"OK"),"",INDEX('Mapa de Endereços'!$C$6:$C$205,MATCH(A378,'Mapa de Endereços'!$F$6:$F$205,0))),"")</f>
        <v/>
      </c>
      <c r="E378" s="19">
        <f>IFERROR(IF(OR(A378="",L378&lt;&gt;"OK"),"",INDEX('Mapa de Endereços'!$D$6:$D$205,MATCH(A378,'Mapa de Endereços'!$F$6:$F$205,0))),"")</f>
        <v/>
      </c>
      <c r="F378" s="19">
        <f>IFERROR(IF(OR(A378="",L378&lt;&gt;"OK"),"",INDEX('Mapa de Endereços'!$E$6:$E$205,MATCH(A378,'Mapa de Endereços'!$F$6:$F$205,0))),"")</f>
        <v/>
      </c>
      <c r="G378" s="20" t="n"/>
      <c r="H378" s="20" t="n"/>
      <c r="I378" s="22" t="n"/>
      <c r="J378" s="21">
        <f>IF(OR(A378="",G378=""),"",A378&amp;"|"&amp;G378)</f>
        <v/>
      </c>
      <c r="K378" s="19" t="n"/>
      <c r="L378" s="21">
        <f>IFERROR(IF(A378="","",IF(COUNTIF('Mapa de Endereços'!$F$6:$F$205,A378)=0,"NÃO CADASTRADO",IF(COUNTIF('Mapa de Endereços'!$F$6:$F$205,A378)&gt;1,"ENDEREÇO DUPLICADO",IF(INDEX('Mapa de Endereços'!$G$6:$G$205,MATCH(A378,'Mapa de Endereços'!$F$6:$F$205,0))="Sim","OK",IF(INDEX('Mapa de Endereços'!$G$6:$G$205,MATCH(A378,'Mapa de Endereços'!$F$6:$F$205,0))="Não","INATIVO","ATIVO INVÁLIDO"))))),"NÃO CADASTRADO")</f>
        <v/>
      </c>
      <c r="M378" s="21">
        <f>IF(AND(A378="",G378="",H378="",I378=""),"",IF(OR(L378&lt;&gt;"OK",G378="",NOT(ISNUMBER(I378))),"Não",IF(AND(I378&gt;0,I378=INT(I378),COUNTIFS($A$6:$A$505,A378,$G$6:$G$505,G378)=1),"Sim","Não")))</f>
        <v/>
      </c>
      <c r="N378" s="21">
        <f>IF(M378&lt;&gt;"Sim","",--(COUNTIFS($G$6:G378,G378,$M$6:M378,"Sim")=1))</f>
        <v/>
      </c>
      <c r="O378" s="18">
        <f>IF(G378="","",COUNTIFS($G$6:$G$505,G378,$M$6:$M$505,"Sim"))</f>
        <v/>
      </c>
      <c r="P378" s="21">
        <f>IF(AND(A378="",G378="",H378="",I378=""),"",IF(A378="","INFORME ENDEREÇO",IF(L378&lt;&gt;"OK",L378,IF(G378="","INFORME SKU",IF(I378="","INFORME QUANTIDADE",IF(NOT(ISNUMBER(I378)),"QUANTIDADE INVÁLIDA",IF(OR(I378&lt;=0,I378&lt;&gt;INT(I378)),"QUANTIDADE INVÁLIDA",IF(COUNTIFS($A$6:$A$505,A378,$G$6:$G$505,G378)&gt;1,"SKU/ENDEREÇO REPETIDO",IF(O378&gt;1,"SKU ESPALHADO","OK")))))))))</f>
        <v/>
      </c>
    </row>
    <row r="379">
      <c r="A379" s="20" t="n"/>
      <c r="B379" s="21">
        <f>IFERROR(IF(OR(A379="",L379&lt;&gt;"OK"),"",INDEX('Mapa de Endereços'!$A$6:$A$205,MATCH(A379,'Mapa de Endereços'!$F$6:$F$205,0))),"")</f>
        <v/>
      </c>
      <c r="C379" s="19">
        <f>IFERROR(IF(OR(A379="",L379&lt;&gt;"OK"),"",INDEX('Mapa de Endereços'!$B$6:$B$205,MATCH(A379,'Mapa de Endereços'!$F$6:$F$205,0))),"")</f>
        <v/>
      </c>
      <c r="D379" s="19">
        <f>IFERROR(IF(OR(A379="",L379&lt;&gt;"OK"),"",INDEX('Mapa de Endereços'!$C$6:$C$205,MATCH(A379,'Mapa de Endereços'!$F$6:$F$205,0))),"")</f>
        <v/>
      </c>
      <c r="E379" s="19">
        <f>IFERROR(IF(OR(A379="",L379&lt;&gt;"OK"),"",INDEX('Mapa de Endereços'!$D$6:$D$205,MATCH(A379,'Mapa de Endereços'!$F$6:$F$205,0))),"")</f>
        <v/>
      </c>
      <c r="F379" s="19">
        <f>IFERROR(IF(OR(A379="",L379&lt;&gt;"OK"),"",INDEX('Mapa de Endereços'!$E$6:$E$205,MATCH(A379,'Mapa de Endereços'!$F$6:$F$205,0))),"")</f>
        <v/>
      </c>
      <c r="G379" s="20" t="n"/>
      <c r="H379" s="20" t="n"/>
      <c r="I379" s="22" t="n"/>
      <c r="J379" s="21">
        <f>IF(OR(A379="",G379=""),"",A379&amp;"|"&amp;G379)</f>
        <v/>
      </c>
      <c r="K379" s="19" t="n"/>
      <c r="L379" s="21">
        <f>IFERROR(IF(A379="","",IF(COUNTIF('Mapa de Endereços'!$F$6:$F$205,A379)=0,"NÃO CADASTRADO",IF(COUNTIF('Mapa de Endereços'!$F$6:$F$205,A379)&gt;1,"ENDEREÇO DUPLICADO",IF(INDEX('Mapa de Endereços'!$G$6:$G$205,MATCH(A379,'Mapa de Endereços'!$F$6:$F$205,0))="Sim","OK",IF(INDEX('Mapa de Endereços'!$G$6:$G$205,MATCH(A379,'Mapa de Endereços'!$F$6:$F$205,0))="Não","INATIVO","ATIVO INVÁLIDO"))))),"NÃO CADASTRADO")</f>
        <v/>
      </c>
      <c r="M379" s="21">
        <f>IF(AND(A379="",G379="",H379="",I379=""),"",IF(OR(L379&lt;&gt;"OK",G379="",NOT(ISNUMBER(I379))),"Não",IF(AND(I379&gt;0,I379=INT(I379),COUNTIFS($A$6:$A$505,A379,$G$6:$G$505,G379)=1),"Sim","Não")))</f>
        <v/>
      </c>
      <c r="N379" s="21">
        <f>IF(M379&lt;&gt;"Sim","",--(COUNTIFS($G$6:G379,G379,$M$6:M379,"Sim")=1))</f>
        <v/>
      </c>
      <c r="O379" s="18">
        <f>IF(G379="","",COUNTIFS($G$6:$G$505,G379,$M$6:$M$505,"Sim"))</f>
        <v/>
      </c>
      <c r="P379" s="21">
        <f>IF(AND(A379="",G379="",H379="",I379=""),"",IF(A379="","INFORME ENDEREÇO",IF(L379&lt;&gt;"OK",L379,IF(G379="","INFORME SKU",IF(I379="","INFORME QUANTIDADE",IF(NOT(ISNUMBER(I379)),"QUANTIDADE INVÁLIDA",IF(OR(I379&lt;=0,I379&lt;&gt;INT(I379)),"QUANTIDADE INVÁLIDA",IF(COUNTIFS($A$6:$A$505,A379,$G$6:$G$505,G379)&gt;1,"SKU/ENDEREÇO REPETIDO",IF(O379&gt;1,"SKU ESPALHADO","OK")))))))))</f>
        <v/>
      </c>
    </row>
    <row r="380">
      <c r="A380" s="20" t="n"/>
      <c r="B380" s="21">
        <f>IFERROR(IF(OR(A380="",L380&lt;&gt;"OK"),"",INDEX('Mapa de Endereços'!$A$6:$A$205,MATCH(A380,'Mapa de Endereços'!$F$6:$F$205,0))),"")</f>
        <v/>
      </c>
      <c r="C380" s="19">
        <f>IFERROR(IF(OR(A380="",L380&lt;&gt;"OK"),"",INDEX('Mapa de Endereços'!$B$6:$B$205,MATCH(A380,'Mapa de Endereços'!$F$6:$F$205,0))),"")</f>
        <v/>
      </c>
      <c r="D380" s="19">
        <f>IFERROR(IF(OR(A380="",L380&lt;&gt;"OK"),"",INDEX('Mapa de Endereços'!$C$6:$C$205,MATCH(A380,'Mapa de Endereços'!$F$6:$F$205,0))),"")</f>
        <v/>
      </c>
      <c r="E380" s="19">
        <f>IFERROR(IF(OR(A380="",L380&lt;&gt;"OK"),"",INDEX('Mapa de Endereços'!$D$6:$D$205,MATCH(A380,'Mapa de Endereços'!$F$6:$F$205,0))),"")</f>
        <v/>
      </c>
      <c r="F380" s="19">
        <f>IFERROR(IF(OR(A380="",L380&lt;&gt;"OK"),"",INDEX('Mapa de Endereços'!$E$6:$E$205,MATCH(A380,'Mapa de Endereços'!$F$6:$F$205,0))),"")</f>
        <v/>
      </c>
      <c r="G380" s="20" t="n"/>
      <c r="H380" s="20" t="n"/>
      <c r="I380" s="22" t="n"/>
      <c r="J380" s="21">
        <f>IF(OR(A380="",G380=""),"",A380&amp;"|"&amp;G380)</f>
        <v/>
      </c>
      <c r="K380" s="19" t="n"/>
      <c r="L380" s="21">
        <f>IFERROR(IF(A380="","",IF(COUNTIF('Mapa de Endereços'!$F$6:$F$205,A380)=0,"NÃO CADASTRADO",IF(COUNTIF('Mapa de Endereços'!$F$6:$F$205,A380)&gt;1,"ENDEREÇO DUPLICADO",IF(INDEX('Mapa de Endereços'!$G$6:$G$205,MATCH(A380,'Mapa de Endereços'!$F$6:$F$205,0))="Sim","OK",IF(INDEX('Mapa de Endereços'!$G$6:$G$205,MATCH(A380,'Mapa de Endereços'!$F$6:$F$205,0))="Não","INATIVO","ATIVO INVÁLIDO"))))),"NÃO CADASTRADO")</f>
        <v/>
      </c>
      <c r="M380" s="21">
        <f>IF(AND(A380="",G380="",H380="",I380=""),"",IF(OR(L380&lt;&gt;"OK",G380="",NOT(ISNUMBER(I380))),"Não",IF(AND(I380&gt;0,I380=INT(I380),COUNTIFS($A$6:$A$505,A380,$G$6:$G$505,G380)=1),"Sim","Não")))</f>
        <v/>
      </c>
      <c r="N380" s="21">
        <f>IF(M380&lt;&gt;"Sim","",--(COUNTIFS($G$6:G380,G380,$M$6:M380,"Sim")=1))</f>
        <v/>
      </c>
      <c r="O380" s="18">
        <f>IF(G380="","",COUNTIFS($G$6:$G$505,G380,$M$6:$M$505,"Sim"))</f>
        <v/>
      </c>
      <c r="P380" s="21">
        <f>IF(AND(A380="",G380="",H380="",I380=""),"",IF(A380="","INFORME ENDEREÇO",IF(L380&lt;&gt;"OK",L380,IF(G380="","INFORME SKU",IF(I380="","INFORME QUANTIDADE",IF(NOT(ISNUMBER(I380)),"QUANTIDADE INVÁLIDA",IF(OR(I380&lt;=0,I380&lt;&gt;INT(I380)),"QUANTIDADE INVÁLIDA",IF(COUNTIFS($A$6:$A$505,A380,$G$6:$G$505,G380)&gt;1,"SKU/ENDEREÇO REPETIDO",IF(O380&gt;1,"SKU ESPALHADO","OK")))))))))</f>
        <v/>
      </c>
    </row>
    <row r="381">
      <c r="A381" s="20" t="n"/>
      <c r="B381" s="21">
        <f>IFERROR(IF(OR(A381="",L381&lt;&gt;"OK"),"",INDEX('Mapa de Endereços'!$A$6:$A$205,MATCH(A381,'Mapa de Endereços'!$F$6:$F$205,0))),"")</f>
        <v/>
      </c>
      <c r="C381" s="19">
        <f>IFERROR(IF(OR(A381="",L381&lt;&gt;"OK"),"",INDEX('Mapa de Endereços'!$B$6:$B$205,MATCH(A381,'Mapa de Endereços'!$F$6:$F$205,0))),"")</f>
        <v/>
      </c>
      <c r="D381" s="19">
        <f>IFERROR(IF(OR(A381="",L381&lt;&gt;"OK"),"",INDEX('Mapa de Endereços'!$C$6:$C$205,MATCH(A381,'Mapa de Endereços'!$F$6:$F$205,0))),"")</f>
        <v/>
      </c>
      <c r="E381" s="19">
        <f>IFERROR(IF(OR(A381="",L381&lt;&gt;"OK"),"",INDEX('Mapa de Endereços'!$D$6:$D$205,MATCH(A381,'Mapa de Endereços'!$F$6:$F$205,0))),"")</f>
        <v/>
      </c>
      <c r="F381" s="19">
        <f>IFERROR(IF(OR(A381="",L381&lt;&gt;"OK"),"",INDEX('Mapa de Endereços'!$E$6:$E$205,MATCH(A381,'Mapa de Endereços'!$F$6:$F$205,0))),"")</f>
        <v/>
      </c>
      <c r="G381" s="20" t="n"/>
      <c r="H381" s="20" t="n"/>
      <c r="I381" s="22" t="n"/>
      <c r="J381" s="21">
        <f>IF(OR(A381="",G381=""),"",A381&amp;"|"&amp;G381)</f>
        <v/>
      </c>
      <c r="K381" s="19" t="n"/>
      <c r="L381" s="21">
        <f>IFERROR(IF(A381="","",IF(COUNTIF('Mapa de Endereços'!$F$6:$F$205,A381)=0,"NÃO CADASTRADO",IF(COUNTIF('Mapa de Endereços'!$F$6:$F$205,A381)&gt;1,"ENDEREÇO DUPLICADO",IF(INDEX('Mapa de Endereços'!$G$6:$G$205,MATCH(A381,'Mapa de Endereços'!$F$6:$F$205,0))="Sim","OK",IF(INDEX('Mapa de Endereços'!$G$6:$G$205,MATCH(A381,'Mapa de Endereços'!$F$6:$F$205,0))="Não","INATIVO","ATIVO INVÁLIDO"))))),"NÃO CADASTRADO")</f>
        <v/>
      </c>
      <c r="M381" s="21">
        <f>IF(AND(A381="",G381="",H381="",I381=""),"",IF(OR(L381&lt;&gt;"OK",G381="",NOT(ISNUMBER(I381))),"Não",IF(AND(I381&gt;0,I381=INT(I381),COUNTIFS($A$6:$A$505,A381,$G$6:$G$505,G381)=1),"Sim","Não")))</f>
        <v/>
      </c>
      <c r="N381" s="21">
        <f>IF(M381&lt;&gt;"Sim","",--(COUNTIFS($G$6:G381,G381,$M$6:M381,"Sim")=1))</f>
        <v/>
      </c>
      <c r="O381" s="18">
        <f>IF(G381="","",COUNTIFS($G$6:$G$505,G381,$M$6:$M$505,"Sim"))</f>
        <v/>
      </c>
      <c r="P381" s="21">
        <f>IF(AND(A381="",G381="",H381="",I381=""),"",IF(A381="","INFORME ENDEREÇO",IF(L381&lt;&gt;"OK",L381,IF(G381="","INFORME SKU",IF(I381="","INFORME QUANTIDADE",IF(NOT(ISNUMBER(I381)),"QUANTIDADE INVÁLIDA",IF(OR(I381&lt;=0,I381&lt;&gt;INT(I381)),"QUANTIDADE INVÁLIDA",IF(COUNTIFS($A$6:$A$505,A381,$G$6:$G$505,G381)&gt;1,"SKU/ENDEREÇO REPETIDO",IF(O381&gt;1,"SKU ESPALHADO","OK")))))))))</f>
        <v/>
      </c>
    </row>
    <row r="382">
      <c r="A382" s="20" t="n"/>
      <c r="B382" s="21">
        <f>IFERROR(IF(OR(A382="",L382&lt;&gt;"OK"),"",INDEX('Mapa de Endereços'!$A$6:$A$205,MATCH(A382,'Mapa de Endereços'!$F$6:$F$205,0))),"")</f>
        <v/>
      </c>
      <c r="C382" s="19">
        <f>IFERROR(IF(OR(A382="",L382&lt;&gt;"OK"),"",INDEX('Mapa de Endereços'!$B$6:$B$205,MATCH(A382,'Mapa de Endereços'!$F$6:$F$205,0))),"")</f>
        <v/>
      </c>
      <c r="D382" s="19">
        <f>IFERROR(IF(OR(A382="",L382&lt;&gt;"OK"),"",INDEX('Mapa de Endereços'!$C$6:$C$205,MATCH(A382,'Mapa de Endereços'!$F$6:$F$205,0))),"")</f>
        <v/>
      </c>
      <c r="E382" s="19">
        <f>IFERROR(IF(OR(A382="",L382&lt;&gt;"OK"),"",INDEX('Mapa de Endereços'!$D$6:$D$205,MATCH(A382,'Mapa de Endereços'!$F$6:$F$205,0))),"")</f>
        <v/>
      </c>
      <c r="F382" s="19">
        <f>IFERROR(IF(OR(A382="",L382&lt;&gt;"OK"),"",INDEX('Mapa de Endereços'!$E$6:$E$205,MATCH(A382,'Mapa de Endereços'!$F$6:$F$205,0))),"")</f>
        <v/>
      </c>
      <c r="G382" s="20" t="n"/>
      <c r="H382" s="20" t="n"/>
      <c r="I382" s="22" t="n"/>
      <c r="J382" s="21">
        <f>IF(OR(A382="",G382=""),"",A382&amp;"|"&amp;G382)</f>
        <v/>
      </c>
      <c r="K382" s="19" t="n"/>
      <c r="L382" s="21">
        <f>IFERROR(IF(A382="","",IF(COUNTIF('Mapa de Endereços'!$F$6:$F$205,A382)=0,"NÃO CADASTRADO",IF(COUNTIF('Mapa de Endereços'!$F$6:$F$205,A382)&gt;1,"ENDEREÇO DUPLICADO",IF(INDEX('Mapa de Endereços'!$G$6:$G$205,MATCH(A382,'Mapa de Endereços'!$F$6:$F$205,0))="Sim","OK",IF(INDEX('Mapa de Endereços'!$G$6:$G$205,MATCH(A382,'Mapa de Endereços'!$F$6:$F$205,0))="Não","INATIVO","ATIVO INVÁLIDO"))))),"NÃO CADASTRADO")</f>
        <v/>
      </c>
      <c r="M382" s="21">
        <f>IF(AND(A382="",G382="",H382="",I382=""),"",IF(OR(L382&lt;&gt;"OK",G382="",NOT(ISNUMBER(I382))),"Não",IF(AND(I382&gt;0,I382=INT(I382),COUNTIFS($A$6:$A$505,A382,$G$6:$G$505,G382)=1),"Sim","Não")))</f>
        <v/>
      </c>
      <c r="N382" s="21">
        <f>IF(M382&lt;&gt;"Sim","",--(COUNTIFS($G$6:G382,G382,$M$6:M382,"Sim")=1))</f>
        <v/>
      </c>
      <c r="O382" s="18">
        <f>IF(G382="","",COUNTIFS($G$6:$G$505,G382,$M$6:$M$505,"Sim"))</f>
        <v/>
      </c>
      <c r="P382" s="21">
        <f>IF(AND(A382="",G382="",H382="",I382=""),"",IF(A382="","INFORME ENDEREÇO",IF(L382&lt;&gt;"OK",L382,IF(G382="","INFORME SKU",IF(I382="","INFORME QUANTIDADE",IF(NOT(ISNUMBER(I382)),"QUANTIDADE INVÁLIDA",IF(OR(I382&lt;=0,I382&lt;&gt;INT(I382)),"QUANTIDADE INVÁLIDA",IF(COUNTIFS($A$6:$A$505,A382,$G$6:$G$505,G382)&gt;1,"SKU/ENDEREÇO REPETIDO",IF(O382&gt;1,"SKU ESPALHADO","OK")))))))))</f>
        <v/>
      </c>
    </row>
    <row r="383">
      <c r="A383" s="20" t="n"/>
      <c r="B383" s="21">
        <f>IFERROR(IF(OR(A383="",L383&lt;&gt;"OK"),"",INDEX('Mapa de Endereços'!$A$6:$A$205,MATCH(A383,'Mapa de Endereços'!$F$6:$F$205,0))),"")</f>
        <v/>
      </c>
      <c r="C383" s="19">
        <f>IFERROR(IF(OR(A383="",L383&lt;&gt;"OK"),"",INDEX('Mapa de Endereços'!$B$6:$B$205,MATCH(A383,'Mapa de Endereços'!$F$6:$F$205,0))),"")</f>
        <v/>
      </c>
      <c r="D383" s="19">
        <f>IFERROR(IF(OR(A383="",L383&lt;&gt;"OK"),"",INDEX('Mapa de Endereços'!$C$6:$C$205,MATCH(A383,'Mapa de Endereços'!$F$6:$F$205,0))),"")</f>
        <v/>
      </c>
      <c r="E383" s="19">
        <f>IFERROR(IF(OR(A383="",L383&lt;&gt;"OK"),"",INDEX('Mapa de Endereços'!$D$6:$D$205,MATCH(A383,'Mapa de Endereços'!$F$6:$F$205,0))),"")</f>
        <v/>
      </c>
      <c r="F383" s="19">
        <f>IFERROR(IF(OR(A383="",L383&lt;&gt;"OK"),"",INDEX('Mapa de Endereços'!$E$6:$E$205,MATCH(A383,'Mapa de Endereços'!$F$6:$F$205,0))),"")</f>
        <v/>
      </c>
      <c r="G383" s="20" t="n"/>
      <c r="H383" s="20" t="n"/>
      <c r="I383" s="22" t="n"/>
      <c r="J383" s="21">
        <f>IF(OR(A383="",G383=""),"",A383&amp;"|"&amp;G383)</f>
        <v/>
      </c>
      <c r="K383" s="19" t="n"/>
      <c r="L383" s="21">
        <f>IFERROR(IF(A383="","",IF(COUNTIF('Mapa de Endereços'!$F$6:$F$205,A383)=0,"NÃO CADASTRADO",IF(COUNTIF('Mapa de Endereços'!$F$6:$F$205,A383)&gt;1,"ENDEREÇO DUPLICADO",IF(INDEX('Mapa de Endereços'!$G$6:$G$205,MATCH(A383,'Mapa de Endereços'!$F$6:$F$205,0))="Sim","OK",IF(INDEX('Mapa de Endereços'!$G$6:$G$205,MATCH(A383,'Mapa de Endereços'!$F$6:$F$205,0))="Não","INATIVO","ATIVO INVÁLIDO"))))),"NÃO CADASTRADO")</f>
        <v/>
      </c>
      <c r="M383" s="21">
        <f>IF(AND(A383="",G383="",H383="",I383=""),"",IF(OR(L383&lt;&gt;"OK",G383="",NOT(ISNUMBER(I383))),"Não",IF(AND(I383&gt;0,I383=INT(I383),COUNTIFS($A$6:$A$505,A383,$G$6:$G$505,G383)=1),"Sim","Não")))</f>
        <v/>
      </c>
      <c r="N383" s="21">
        <f>IF(M383&lt;&gt;"Sim","",--(COUNTIFS($G$6:G383,G383,$M$6:M383,"Sim")=1))</f>
        <v/>
      </c>
      <c r="O383" s="18">
        <f>IF(G383="","",COUNTIFS($G$6:$G$505,G383,$M$6:$M$505,"Sim"))</f>
        <v/>
      </c>
      <c r="P383" s="21">
        <f>IF(AND(A383="",G383="",H383="",I383=""),"",IF(A383="","INFORME ENDEREÇO",IF(L383&lt;&gt;"OK",L383,IF(G383="","INFORME SKU",IF(I383="","INFORME QUANTIDADE",IF(NOT(ISNUMBER(I383)),"QUANTIDADE INVÁLIDA",IF(OR(I383&lt;=0,I383&lt;&gt;INT(I383)),"QUANTIDADE INVÁLIDA",IF(COUNTIFS($A$6:$A$505,A383,$G$6:$G$505,G383)&gt;1,"SKU/ENDEREÇO REPETIDO",IF(O383&gt;1,"SKU ESPALHADO","OK")))))))))</f>
        <v/>
      </c>
    </row>
    <row r="384">
      <c r="A384" s="20" t="n"/>
      <c r="B384" s="21">
        <f>IFERROR(IF(OR(A384="",L384&lt;&gt;"OK"),"",INDEX('Mapa de Endereços'!$A$6:$A$205,MATCH(A384,'Mapa de Endereços'!$F$6:$F$205,0))),"")</f>
        <v/>
      </c>
      <c r="C384" s="19">
        <f>IFERROR(IF(OR(A384="",L384&lt;&gt;"OK"),"",INDEX('Mapa de Endereços'!$B$6:$B$205,MATCH(A384,'Mapa de Endereços'!$F$6:$F$205,0))),"")</f>
        <v/>
      </c>
      <c r="D384" s="19">
        <f>IFERROR(IF(OR(A384="",L384&lt;&gt;"OK"),"",INDEX('Mapa de Endereços'!$C$6:$C$205,MATCH(A384,'Mapa de Endereços'!$F$6:$F$205,0))),"")</f>
        <v/>
      </c>
      <c r="E384" s="19">
        <f>IFERROR(IF(OR(A384="",L384&lt;&gt;"OK"),"",INDEX('Mapa de Endereços'!$D$6:$D$205,MATCH(A384,'Mapa de Endereços'!$F$6:$F$205,0))),"")</f>
        <v/>
      </c>
      <c r="F384" s="19">
        <f>IFERROR(IF(OR(A384="",L384&lt;&gt;"OK"),"",INDEX('Mapa de Endereços'!$E$6:$E$205,MATCH(A384,'Mapa de Endereços'!$F$6:$F$205,0))),"")</f>
        <v/>
      </c>
      <c r="G384" s="20" t="n"/>
      <c r="H384" s="20" t="n"/>
      <c r="I384" s="22" t="n"/>
      <c r="J384" s="21">
        <f>IF(OR(A384="",G384=""),"",A384&amp;"|"&amp;G384)</f>
        <v/>
      </c>
      <c r="K384" s="19" t="n"/>
      <c r="L384" s="21">
        <f>IFERROR(IF(A384="","",IF(COUNTIF('Mapa de Endereços'!$F$6:$F$205,A384)=0,"NÃO CADASTRADO",IF(COUNTIF('Mapa de Endereços'!$F$6:$F$205,A384)&gt;1,"ENDEREÇO DUPLICADO",IF(INDEX('Mapa de Endereços'!$G$6:$G$205,MATCH(A384,'Mapa de Endereços'!$F$6:$F$205,0))="Sim","OK",IF(INDEX('Mapa de Endereços'!$G$6:$G$205,MATCH(A384,'Mapa de Endereços'!$F$6:$F$205,0))="Não","INATIVO","ATIVO INVÁLIDO"))))),"NÃO CADASTRADO")</f>
        <v/>
      </c>
      <c r="M384" s="21">
        <f>IF(AND(A384="",G384="",H384="",I384=""),"",IF(OR(L384&lt;&gt;"OK",G384="",NOT(ISNUMBER(I384))),"Não",IF(AND(I384&gt;0,I384=INT(I384),COUNTIFS($A$6:$A$505,A384,$G$6:$G$505,G384)=1),"Sim","Não")))</f>
        <v/>
      </c>
      <c r="N384" s="21">
        <f>IF(M384&lt;&gt;"Sim","",--(COUNTIFS($G$6:G384,G384,$M$6:M384,"Sim")=1))</f>
        <v/>
      </c>
      <c r="O384" s="18">
        <f>IF(G384="","",COUNTIFS($G$6:$G$505,G384,$M$6:$M$505,"Sim"))</f>
        <v/>
      </c>
      <c r="P384" s="21">
        <f>IF(AND(A384="",G384="",H384="",I384=""),"",IF(A384="","INFORME ENDEREÇO",IF(L384&lt;&gt;"OK",L384,IF(G384="","INFORME SKU",IF(I384="","INFORME QUANTIDADE",IF(NOT(ISNUMBER(I384)),"QUANTIDADE INVÁLIDA",IF(OR(I384&lt;=0,I384&lt;&gt;INT(I384)),"QUANTIDADE INVÁLIDA",IF(COUNTIFS($A$6:$A$505,A384,$G$6:$G$505,G384)&gt;1,"SKU/ENDEREÇO REPETIDO",IF(O384&gt;1,"SKU ESPALHADO","OK")))))))))</f>
        <v/>
      </c>
    </row>
    <row r="385">
      <c r="A385" s="20" t="n"/>
      <c r="B385" s="21">
        <f>IFERROR(IF(OR(A385="",L385&lt;&gt;"OK"),"",INDEX('Mapa de Endereços'!$A$6:$A$205,MATCH(A385,'Mapa de Endereços'!$F$6:$F$205,0))),"")</f>
        <v/>
      </c>
      <c r="C385" s="19">
        <f>IFERROR(IF(OR(A385="",L385&lt;&gt;"OK"),"",INDEX('Mapa de Endereços'!$B$6:$B$205,MATCH(A385,'Mapa de Endereços'!$F$6:$F$205,0))),"")</f>
        <v/>
      </c>
      <c r="D385" s="19">
        <f>IFERROR(IF(OR(A385="",L385&lt;&gt;"OK"),"",INDEX('Mapa de Endereços'!$C$6:$C$205,MATCH(A385,'Mapa de Endereços'!$F$6:$F$205,0))),"")</f>
        <v/>
      </c>
      <c r="E385" s="19">
        <f>IFERROR(IF(OR(A385="",L385&lt;&gt;"OK"),"",INDEX('Mapa de Endereços'!$D$6:$D$205,MATCH(A385,'Mapa de Endereços'!$F$6:$F$205,0))),"")</f>
        <v/>
      </c>
      <c r="F385" s="19">
        <f>IFERROR(IF(OR(A385="",L385&lt;&gt;"OK"),"",INDEX('Mapa de Endereços'!$E$6:$E$205,MATCH(A385,'Mapa de Endereços'!$F$6:$F$205,0))),"")</f>
        <v/>
      </c>
      <c r="G385" s="20" t="n"/>
      <c r="H385" s="20" t="n"/>
      <c r="I385" s="22" t="n"/>
      <c r="J385" s="21">
        <f>IF(OR(A385="",G385=""),"",A385&amp;"|"&amp;G385)</f>
        <v/>
      </c>
      <c r="K385" s="19" t="n"/>
      <c r="L385" s="21">
        <f>IFERROR(IF(A385="","",IF(COUNTIF('Mapa de Endereços'!$F$6:$F$205,A385)=0,"NÃO CADASTRADO",IF(COUNTIF('Mapa de Endereços'!$F$6:$F$205,A385)&gt;1,"ENDEREÇO DUPLICADO",IF(INDEX('Mapa de Endereços'!$G$6:$G$205,MATCH(A385,'Mapa de Endereços'!$F$6:$F$205,0))="Sim","OK",IF(INDEX('Mapa de Endereços'!$G$6:$G$205,MATCH(A385,'Mapa de Endereços'!$F$6:$F$205,0))="Não","INATIVO","ATIVO INVÁLIDO"))))),"NÃO CADASTRADO")</f>
        <v/>
      </c>
      <c r="M385" s="21">
        <f>IF(AND(A385="",G385="",H385="",I385=""),"",IF(OR(L385&lt;&gt;"OK",G385="",NOT(ISNUMBER(I385))),"Não",IF(AND(I385&gt;0,I385=INT(I385),COUNTIFS($A$6:$A$505,A385,$G$6:$G$505,G385)=1),"Sim","Não")))</f>
        <v/>
      </c>
      <c r="N385" s="21">
        <f>IF(M385&lt;&gt;"Sim","",--(COUNTIFS($G$6:G385,G385,$M$6:M385,"Sim")=1))</f>
        <v/>
      </c>
      <c r="O385" s="18">
        <f>IF(G385="","",COUNTIFS($G$6:$G$505,G385,$M$6:$M$505,"Sim"))</f>
        <v/>
      </c>
      <c r="P385" s="21">
        <f>IF(AND(A385="",G385="",H385="",I385=""),"",IF(A385="","INFORME ENDEREÇO",IF(L385&lt;&gt;"OK",L385,IF(G385="","INFORME SKU",IF(I385="","INFORME QUANTIDADE",IF(NOT(ISNUMBER(I385)),"QUANTIDADE INVÁLIDA",IF(OR(I385&lt;=0,I385&lt;&gt;INT(I385)),"QUANTIDADE INVÁLIDA",IF(COUNTIFS($A$6:$A$505,A385,$G$6:$G$505,G385)&gt;1,"SKU/ENDEREÇO REPETIDO",IF(O385&gt;1,"SKU ESPALHADO","OK")))))))))</f>
        <v/>
      </c>
    </row>
    <row r="386">
      <c r="A386" s="20" t="n"/>
      <c r="B386" s="21">
        <f>IFERROR(IF(OR(A386="",L386&lt;&gt;"OK"),"",INDEX('Mapa de Endereços'!$A$6:$A$205,MATCH(A386,'Mapa de Endereços'!$F$6:$F$205,0))),"")</f>
        <v/>
      </c>
      <c r="C386" s="19">
        <f>IFERROR(IF(OR(A386="",L386&lt;&gt;"OK"),"",INDEX('Mapa de Endereços'!$B$6:$B$205,MATCH(A386,'Mapa de Endereços'!$F$6:$F$205,0))),"")</f>
        <v/>
      </c>
      <c r="D386" s="19">
        <f>IFERROR(IF(OR(A386="",L386&lt;&gt;"OK"),"",INDEX('Mapa de Endereços'!$C$6:$C$205,MATCH(A386,'Mapa de Endereços'!$F$6:$F$205,0))),"")</f>
        <v/>
      </c>
      <c r="E386" s="19">
        <f>IFERROR(IF(OR(A386="",L386&lt;&gt;"OK"),"",INDEX('Mapa de Endereços'!$D$6:$D$205,MATCH(A386,'Mapa de Endereços'!$F$6:$F$205,0))),"")</f>
        <v/>
      </c>
      <c r="F386" s="19">
        <f>IFERROR(IF(OR(A386="",L386&lt;&gt;"OK"),"",INDEX('Mapa de Endereços'!$E$6:$E$205,MATCH(A386,'Mapa de Endereços'!$F$6:$F$205,0))),"")</f>
        <v/>
      </c>
      <c r="G386" s="20" t="n"/>
      <c r="H386" s="20" t="n"/>
      <c r="I386" s="22" t="n"/>
      <c r="J386" s="21">
        <f>IF(OR(A386="",G386=""),"",A386&amp;"|"&amp;G386)</f>
        <v/>
      </c>
      <c r="K386" s="19" t="n"/>
      <c r="L386" s="21">
        <f>IFERROR(IF(A386="","",IF(COUNTIF('Mapa de Endereços'!$F$6:$F$205,A386)=0,"NÃO CADASTRADO",IF(COUNTIF('Mapa de Endereços'!$F$6:$F$205,A386)&gt;1,"ENDEREÇO DUPLICADO",IF(INDEX('Mapa de Endereços'!$G$6:$G$205,MATCH(A386,'Mapa de Endereços'!$F$6:$F$205,0))="Sim","OK",IF(INDEX('Mapa de Endereços'!$G$6:$G$205,MATCH(A386,'Mapa de Endereços'!$F$6:$F$205,0))="Não","INATIVO","ATIVO INVÁLIDO"))))),"NÃO CADASTRADO")</f>
        <v/>
      </c>
      <c r="M386" s="21">
        <f>IF(AND(A386="",G386="",H386="",I386=""),"",IF(OR(L386&lt;&gt;"OK",G386="",NOT(ISNUMBER(I386))),"Não",IF(AND(I386&gt;0,I386=INT(I386),COUNTIFS($A$6:$A$505,A386,$G$6:$G$505,G386)=1),"Sim","Não")))</f>
        <v/>
      </c>
      <c r="N386" s="21">
        <f>IF(M386&lt;&gt;"Sim","",--(COUNTIFS($G$6:G386,G386,$M$6:M386,"Sim")=1))</f>
        <v/>
      </c>
      <c r="O386" s="18">
        <f>IF(G386="","",COUNTIFS($G$6:$G$505,G386,$M$6:$M$505,"Sim"))</f>
        <v/>
      </c>
      <c r="P386" s="21">
        <f>IF(AND(A386="",G386="",H386="",I386=""),"",IF(A386="","INFORME ENDEREÇO",IF(L386&lt;&gt;"OK",L386,IF(G386="","INFORME SKU",IF(I386="","INFORME QUANTIDADE",IF(NOT(ISNUMBER(I386)),"QUANTIDADE INVÁLIDA",IF(OR(I386&lt;=0,I386&lt;&gt;INT(I386)),"QUANTIDADE INVÁLIDA",IF(COUNTIFS($A$6:$A$505,A386,$G$6:$G$505,G386)&gt;1,"SKU/ENDEREÇO REPETIDO",IF(O386&gt;1,"SKU ESPALHADO","OK")))))))))</f>
        <v/>
      </c>
    </row>
    <row r="387">
      <c r="A387" s="20" t="n"/>
      <c r="B387" s="21">
        <f>IFERROR(IF(OR(A387="",L387&lt;&gt;"OK"),"",INDEX('Mapa de Endereços'!$A$6:$A$205,MATCH(A387,'Mapa de Endereços'!$F$6:$F$205,0))),"")</f>
        <v/>
      </c>
      <c r="C387" s="19">
        <f>IFERROR(IF(OR(A387="",L387&lt;&gt;"OK"),"",INDEX('Mapa de Endereços'!$B$6:$B$205,MATCH(A387,'Mapa de Endereços'!$F$6:$F$205,0))),"")</f>
        <v/>
      </c>
      <c r="D387" s="19">
        <f>IFERROR(IF(OR(A387="",L387&lt;&gt;"OK"),"",INDEX('Mapa de Endereços'!$C$6:$C$205,MATCH(A387,'Mapa de Endereços'!$F$6:$F$205,0))),"")</f>
        <v/>
      </c>
      <c r="E387" s="19">
        <f>IFERROR(IF(OR(A387="",L387&lt;&gt;"OK"),"",INDEX('Mapa de Endereços'!$D$6:$D$205,MATCH(A387,'Mapa de Endereços'!$F$6:$F$205,0))),"")</f>
        <v/>
      </c>
      <c r="F387" s="19">
        <f>IFERROR(IF(OR(A387="",L387&lt;&gt;"OK"),"",INDEX('Mapa de Endereços'!$E$6:$E$205,MATCH(A387,'Mapa de Endereços'!$F$6:$F$205,0))),"")</f>
        <v/>
      </c>
      <c r="G387" s="20" t="n"/>
      <c r="H387" s="20" t="n"/>
      <c r="I387" s="22" t="n"/>
      <c r="J387" s="21">
        <f>IF(OR(A387="",G387=""),"",A387&amp;"|"&amp;G387)</f>
        <v/>
      </c>
      <c r="K387" s="19" t="n"/>
      <c r="L387" s="21">
        <f>IFERROR(IF(A387="","",IF(COUNTIF('Mapa de Endereços'!$F$6:$F$205,A387)=0,"NÃO CADASTRADO",IF(COUNTIF('Mapa de Endereços'!$F$6:$F$205,A387)&gt;1,"ENDEREÇO DUPLICADO",IF(INDEX('Mapa de Endereços'!$G$6:$G$205,MATCH(A387,'Mapa de Endereços'!$F$6:$F$205,0))="Sim","OK",IF(INDEX('Mapa de Endereços'!$G$6:$G$205,MATCH(A387,'Mapa de Endereços'!$F$6:$F$205,0))="Não","INATIVO","ATIVO INVÁLIDO"))))),"NÃO CADASTRADO")</f>
        <v/>
      </c>
      <c r="M387" s="21">
        <f>IF(AND(A387="",G387="",H387="",I387=""),"",IF(OR(L387&lt;&gt;"OK",G387="",NOT(ISNUMBER(I387))),"Não",IF(AND(I387&gt;0,I387=INT(I387),COUNTIFS($A$6:$A$505,A387,$G$6:$G$505,G387)=1),"Sim","Não")))</f>
        <v/>
      </c>
      <c r="N387" s="21">
        <f>IF(M387&lt;&gt;"Sim","",--(COUNTIFS($G$6:G387,G387,$M$6:M387,"Sim")=1))</f>
        <v/>
      </c>
      <c r="O387" s="18">
        <f>IF(G387="","",COUNTIFS($G$6:$G$505,G387,$M$6:$M$505,"Sim"))</f>
        <v/>
      </c>
      <c r="P387" s="21">
        <f>IF(AND(A387="",G387="",H387="",I387=""),"",IF(A387="","INFORME ENDEREÇO",IF(L387&lt;&gt;"OK",L387,IF(G387="","INFORME SKU",IF(I387="","INFORME QUANTIDADE",IF(NOT(ISNUMBER(I387)),"QUANTIDADE INVÁLIDA",IF(OR(I387&lt;=0,I387&lt;&gt;INT(I387)),"QUANTIDADE INVÁLIDA",IF(COUNTIFS($A$6:$A$505,A387,$G$6:$G$505,G387)&gt;1,"SKU/ENDEREÇO REPETIDO",IF(O387&gt;1,"SKU ESPALHADO","OK")))))))))</f>
        <v/>
      </c>
    </row>
    <row r="388">
      <c r="A388" s="20" t="n"/>
      <c r="B388" s="21">
        <f>IFERROR(IF(OR(A388="",L388&lt;&gt;"OK"),"",INDEX('Mapa de Endereços'!$A$6:$A$205,MATCH(A388,'Mapa de Endereços'!$F$6:$F$205,0))),"")</f>
        <v/>
      </c>
      <c r="C388" s="19">
        <f>IFERROR(IF(OR(A388="",L388&lt;&gt;"OK"),"",INDEX('Mapa de Endereços'!$B$6:$B$205,MATCH(A388,'Mapa de Endereços'!$F$6:$F$205,0))),"")</f>
        <v/>
      </c>
      <c r="D388" s="19">
        <f>IFERROR(IF(OR(A388="",L388&lt;&gt;"OK"),"",INDEX('Mapa de Endereços'!$C$6:$C$205,MATCH(A388,'Mapa de Endereços'!$F$6:$F$205,0))),"")</f>
        <v/>
      </c>
      <c r="E388" s="19">
        <f>IFERROR(IF(OR(A388="",L388&lt;&gt;"OK"),"",INDEX('Mapa de Endereços'!$D$6:$D$205,MATCH(A388,'Mapa de Endereços'!$F$6:$F$205,0))),"")</f>
        <v/>
      </c>
      <c r="F388" s="19">
        <f>IFERROR(IF(OR(A388="",L388&lt;&gt;"OK"),"",INDEX('Mapa de Endereços'!$E$6:$E$205,MATCH(A388,'Mapa de Endereços'!$F$6:$F$205,0))),"")</f>
        <v/>
      </c>
      <c r="G388" s="20" t="n"/>
      <c r="H388" s="20" t="n"/>
      <c r="I388" s="22" t="n"/>
      <c r="J388" s="21">
        <f>IF(OR(A388="",G388=""),"",A388&amp;"|"&amp;G388)</f>
        <v/>
      </c>
      <c r="K388" s="19" t="n"/>
      <c r="L388" s="21">
        <f>IFERROR(IF(A388="","",IF(COUNTIF('Mapa de Endereços'!$F$6:$F$205,A388)=0,"NÃO CADASTRADO",IF(COUNTIF('Mapa de Endereços'!$F$6:$F$205,A388)&gt;1,"ENDEREÇO DUPLICADO",IF(INDEX('Mapa de Endereços'!$G$6:$G$205,MATCH(A388,'Mapa de Endereços'!$F$6:$F$205,0))="Sim","OK",IF(INDEX('Mapa de Endereços'!$G$6:$G$205,MATCH(A388,'Mapa de Endereços'!$F$6:$F$205,0))="Não","INATIVO","ATIVO INVÁLIDO"))))),"NÃO CADASTRADO")</f>
        <v/>
      </c>
      <c r="M388" s="21">
        <f>IF(AND(A388="",G388="",H388="",I388=""),"",IF(OR(L388&lt;&gt;"OK",G388="",NOT(ISNUMBER(I388))),"Não",IF(AND(I388&gt;0,I388=INT(I388),COUNTIFS($A$6:$A$505,A388,$G$6:$G$505,G388)=1),"Sim","Não")))</f>
        <v/>
      </c>
      <c r="N388" s="21">
        <f>IF(M388&lt;&gt;"Sim","",--(COUNTIFS($G$6:G388,G388,$M$6:M388,"Sim")=1))</f>
        <v/>
      </c>
      <c r="O388" s="18">
        <f>IF(G388="","",COUNTIFS($G$6:$G$505,G388,$M$6:$M$505,"Sim"))</f>
        <v/>
      </c>
      <c r="P388" s="21">
        <f>IF(AND(A388="",G388="",H388="",I388=""),"",IF(A388="","INFORME ENDEREÇO",IF(L388&lt;&gt;"OK",L388,IF(G388="","INFORME SKU",IF(I388="","INFORME QUANTIDADE",IF(NOT(ISNUMBER(I388)),"QUANTIDADE INVÁLIDA",IF(OR(I388&lt;=0,I388&lt;&gt;INT(I388)),"QUANTIDADE INVÁLIDA",IF(COUNTIFS($A$6:$A$505,A388,$G$6:$G$505,G388)&gt;1,"SKU/ENDEREÇO REPETIDO",IF(O388&gt;1,"SKU ESPALHADO","OK")))))))))</f>
        <v/>
      </c>
    </row>
    <row r="389">
      <c r="A389" s="20" t="n"/>
      <c r="B389" s="21">
        <f>IFERROR(IF(OR(A389="",L389&lt;&gt;"OK"),"",INDEX('Mapa de Endereços'!$A$6:$A$205,MATCH(A389,'Mapa de Endereços'!$F$6:$F$205,0))),"")</f>
        <v/>
      </c>
      <c r="C389" s="19">
        <f>IFERROR(IF(OR(A389="",L389&lt;&gt;"OK"),"",INDEX('Mapa de Endereços'!$B$6:$B$205,MATCH(A389,'Mapa de Endereços'!$F$6:$F$205,0))),"")</f>
        <v/>
      </c>
      <c r="D389" s="19">
        <f>IFERROR(IF(OR(A389="",L389&lt;&gt;"OK"),"",INDEX('Mapa de Endereços'!$C$6:$C$205,MATCH(A389,'Mapa de Endereços'!$F$6:$F$205,0))),"")</f>
        <v/>
      </c>
      <c r="E389" s="19">
        <f>IFERROR(IF(OR(A389="",L389&lt;&gt;"OK"),"",INDEX('Mapa de Endereços'!$D$6:$D$205,MATCH(A389,'Mapa de Endereços'!$F$6:$F$205,0))),"")</f>
        <v/>
      </c>
      <c r="F389" s="19">
        <f>IFERROR(IF(OR(A389="",L389&lt;&gt;"OK"),"",INDEX('Mapa de Endereços'!$E$6:$E$205,MATCH(A389,'Mapa de Endereços'!$F$6:$F$205,0))),"")</f>
        <v/>
      </c>
      <c r="G389" s="20" t="n"/>
      <c r="H389" s="20" t="n"/>
      <c r="I389" s="22" t="n"/>
      <c r="J389" s="21">
        <f>IF(OR(A389="",G389=""),"",A389&amp;"|"&amp;G389)</f>
        <v/>
      </c>
      <c r="K389" s="19" t="n"/>
      <c r="L389" s="21">
        <f>IFERROR(IF(A389="","",IF(COUNTIF('Mapa de Endereços'!$F$6:$F$205,A389)=0,"NÃO CADASTRADO",IF(COUNTIF('Mapa de Endereços'!$F$6:$F$205,A389)&gt;1,"ENDEREÇO DUPLICADO",IF(INDEX('Mapa de Endereços'!$G$6:$G$205,MATCH(A389,'Mapa de Endereços'!$F$6:$F$205,0))="Sim","OK",IF(INDEX('Mapa de Endereços'!$G$6:$G$205,MATCH(A389,'Mapa de Endereços'!$F$6:$F$205,0))="Não","INATIVO","ATIVO INVÁLIDO"))))),"NÃO CADASTRADO")</f>
        <v/>
      </c>
      <c r="M389" s="21">
        <f>IF(AND(A389="",G389="",H389="",I389=""),"",IF(OR(L389&lt;&gt;"OK",G389="",NOT(ISNUMBER(I389))),"Não",IF(AND(I389&gt;0,I389=INT(I389),COUNTIFS($A$6:$A$505,A389,$G$6:$G$505,G389)=1),"Sim","Não")))</f>
        <v/>
      </c>
      <c r="N389" s="21">
        <f>IF(M389&lt;&gt;"Sim","",--(COUNTIFS($G$6:G389,G389,$M$6:M389,"Sim")=1))</f>
        <v/>
      </c>
      <c r="O389" s="18">
        <f>IF(G389="","",COUNTIFS($G$6:$G$505,G389,$M$6:$M$505,"Sim"))</f>
        <v/>
      </c>
      <c r="P389" s="21">
        <f>IF(AND(A389="",G389="",H389="",I389=""),"",IF(A389="","INFORME ENDEREÇO",IF(L389&lt;&gt;"OK",L389,IF(G389="","INFORME SKU",IF(I389="","INFORME QUANTIDADE",IF(NOT(ISNUMBER(I389)),"QUANTIDADE INVÁLIDA",IF(OR(I389&lt;=0,I389&lt;&gt;INT(I389)),"QUANTIDADE INVÁLIDA",IF(COUNTIFS($A$6:$A$505,A389,$G$6:$G$505,G389)&gt;1,"SKU/ENDEREÇO REPETIDO",IF(O389&gt;1,"SKU ESPALHADO","OK")))))))))</f>
        <v/>
      </c>
    </row>
    <row r="390">
      <c r="A390" s="20" t="n"/>
      <c r="B390" s="21">
        <f>IFERROR(IF(OR(A390="",L390&lt;&gt;"OK"),"",INDEX('Mapa de Endereços'!$A$6:$A$205,MATCH(A390,'Mapa de Endereços'!$F$6:$F$205,0))),"")</f>
        <v/>
      </c>
      <c r="C390" s="19">
        <f>IFERROR(IF(OR(A390="",L390&lt;&gt;"OK"),"",INDEX('Mapa de Endereços'!$B$6:$B$205,MATCH(A390,'Mapa de Endereços'!$F$6:$F$205,0))),"")</f>
        <v/>
      </c>
      <c r="D390" s="19">
        <f>IFERROR(IF(OR(A390="",L390&lt;&gt;"OK"),"",INDEX('Mapa de Endereços'!$C$6:$C$205,MATCH(A390,'Mapa de Endereços'!$F$6:$F$205,0))),"")</f>
        <v/>
      </c>
      <c r="E390" s="19">
        <f>IFERROR(IF(OR(A390="",L390&lt;&gt;"OK"),"",INDEX('Mapa de Endereços'!$D$6:$D$205,MATCH(A390,'Mapa de Endereços'!$F$6:$F$205,0))),"")</f>
        <v/>
      </c>
      <c r="F390" s="19">
        <f>IFERROR(IF(OR(A390="",L390&lt;&gt;"OK"),"",INDEX('Mapa de Endereços'!$E$6:$E$205,MATCH(A390,'Mapa de Endereços'!$F$6:$F$205,0))),"")</f>
        <v/>
      </c>
      <c r="G390" s="20" t="n"/>
      <c r="H390" s="20" t="n"/>
      <c r="I390" s="22" t="n"/>
      <c r="J390" s="21">
        <f>IF(OR(A390="",G390=""),"",A390&amp;"|"&amp;G390)</f>
        <v/>
      </c>
      <c r="K390" s="19" t="n"/>
      <c r="L390" s="21">
        <f>IFERROR(IF(A390="","",IF(COUNTIF('Mapa de Endereços'!$F$6:$F$205,A390)=0,"NÃO CADASTRADO",IF(COUNTIF('Mapa de Endereços'!$F$6:$F$205,A390)&gt;1,"ENDEREÇO DUPLICADO",IF(INDEX('Mapa de Endereços'!$G$6:$G$205,MATCH(A390,'Mapa de Endereços'!$F$6:$F$205,0))="Sim","OK",IF(INDEX('Mapa de Endereços'!$G$6:$G$205,MATCH(A390,'Mapa de Endereços'!$F$6:$F$205,0))="Não","INATIVO","ATIVO INVÁLIDO"))))),"NÃO CADASTRADO")</f>
        <v/>
      </c>
      <c r="M390" s="21">
        <f>IF(AND(A390="",G390="",H390="",I390=""),"",IF(OR(L390&lt;&gt;"OK",G390="",NOT(ISNUMBER(I390))),"Não",IF(AND(I390&gt;0,I390=INT(I390),COUNTIFS($A$6:$A$505,A390,$G$6:$G$505,G390)=1),"Sim","Não")))</f>
        <v/>
      </c>
      <c r="N390" s="21">
        <f>IF(M390&lt;&gt;"Sim","",--(COUNTIFS($G$6:G390,G390,$M$6:M390,"Sim")=1))</f>
        <v/>
      </c>
      <c r="O390" s="18">
        <f>IF(G390="","",COUNTIFS($G$6:$G$505,G390,$M$6:$M$505,"Sim"))</f>
        <v/>
      </c>
      <c r="P390" s="21">
        <f>IF(AND(A390="",G390="",H390="",I390=""),"",IF(A390="","INFORME ENDEREÇO",IF(L390&lt;&gt;"OK",L390,IF(G390="","INFORME SKU",IF(I390="","INFORME QUANTIDADE",IF(NOT(ISNUMBER(I390)),"QUANTIDADE INVÁLIDA",IF(OR(I390&lt;=0,I390&lt;&gt;INT(I390)),"QUANTIDADE INVÁLIDA",IF(COUNTIFS($A$6:$A$505,A390,$G$6:$G$505,G390)&gt;1,"SKU/ENDEREÇO REPETIDO",IF(O390&gt;1,"SKU ESPALHADO","OK")))))))))</f>
        <v/>
      </c>
    </row>
    <row r="391">
      <c r="A391" s="20" t="n"/>
      <c r="B391" s="21">
        <f>IFERROR(IF(OR(A391="",L391&lt;&gt;"OK"),"",INDEX('Mapa de Endereços'!$A$6:$A$205,MATCH(A391,'Mapa de Endereços'!$F$6:$F$205,0))),"")</f>
        <v/>
      </c>
      <c r="C391" s="19">
        <f>IFERROR(IF(OR(A391="",L391&lt;&gt;"OK"),"",INDEX('Mapa de Endereços'!$B$6:$B$205,MATCH(A391,'Mapa de Endereços'!$F$6:$F$205,0))),"")</f>
        <v/>
      </c>
      <c r="D391" s="19">
        <f>IFERROR(IF(OR(A391="",L391&lt;&gt;"OK"),"",INDEX('Mapa de Endereços'!$C$6:$C$205,MATCH(A391,'Mapa de Endereços'!$F$6:$F$205,0))),"")</f>
        <v/>
      </c>
      <c r="E391" s="19">
        <f>IFERROR(IF(OR(A391="",L391&lt;&gt;"OK"),"",INDEX('Mapa de Endereços'!$D$6:$D$205,MATCH(A391,'Mapa de Endereços'!$F$6:$F$205,0))),"")</f>
        <v/>
      </c>
      <c r="F391" s="19">
        <f>IFERROR(IF(OR(A391="",L391&lt;&gt;"OK"),"",INDEX('Mapa de Endereços'!$E$6:$E$205,MATCH(A391,'Mapa de Endereços'!$F$6:$F$205,0))),"")</f>
        <v/>
      </c>
      <c r="G391" s="20" t="n"/>
      <c r="H391" s="20" t="n"/>
      <c r="I391" s="22" t="n"/>
      <c r="J391" s="21">
        <f>IF(OR(A391="",G391=""),"",A391&amp;"|"&amp;G391)</f>
        <v/>
      </c>
      <c r="K391" s="19" t="n"/>
      <c r="L391" s="21">
        <f>IFERROR(IF(A391="","",IF(COUNTIF('Mapa de Endereços'!$F$6:$F$205,A391)=0,"NÃO CADASTRADO",IF(COUNTIF('Mapa de Endereços'!$F$6:$F$205,A391)&gt;1,"ENDEREÇO DUPLICADO",IF(INDEX('Mapa de Endereços'!$G$6:$G$205,MATCH(A391,'Mapa de Endereços'!$F$6:$F$205,0))="Sim","OK",IF(INDEX('Mapa de Endereços'!$G$6:$G$205,MATCH(A391,'Mapa de Endereços'!$F$6:$F$205,0))="Não","INATIVO","ATIVO INVÁLIDO"))))),"NÃO CADASTRADO")</f>
        <v/>
      </c>
      <c r="M391" s="21">
        <f>IF(AND(A391="",G391="",H391="",I391=""),"",IF(OR(L391&lt;&gt;"OK",G391="",NOT(ISNUMBER(I391))),"Não",IF(AND(I391&gt;0,I391=INT(I391),COUNTIFS($A$6:$A$505,A391,$G$6:$G$505,G391)=1),"Sim","Não")))</f>
        <v/>
      </c>
      <c r="N391" s="21">
        <f>IF(M391&lt;&gt;"Sim","",--(COUNTIFS($G$6:G391,G391,$M$6:M391,"Sim")=1))</f>
        <v/>
      </c>
      <c r="O391" s="18">
        <f>IF(G391="","",COUNTIFS($G$6:$G$505,G391,$M$6:$M$505,"Sim"))</f>
        <v/>
      </c>
      <c r="P391" s="21">
        <f>IF(AND(A391="",G391="",H391="",I391=""),"",IF(A391="","INFORME ENDEREÇO",IF(L391&lt;&gt;"OK",L391,IF(G391="","INFORME SKU",IF(I391="","INFORME QUANTIDADE",IF(NOT(ISNUMBER(I391)),"QUANTIDADE INVÁLIDA",IF(OR(I391&lt;=0,I391&lt;&gt;INT(I391)),"QUANTIDADE INVÁLIDA",IF(COUNTIFS($A$6:$A$505,A391,$G$6:$G$505,G391)&gt;1,"SKU/ENDEREÇO REPETIDO",IF(O391&gt;1,"SKU ESPALHADO","OK")))))))))</f>
        <v/>
      </c>
    </row>
    <row r="392">
      <c r="A392" s="20" t="n"/>
      <c r="B392" s="21">
        <f>IFERROR(IF(OR(A392="",L392&lt;&gt;"OK"),"",INDEX('Mapa de Endereços'!$A$6:$A$205,MATCH(A392,'Mapa de Endereços'!$F$6:$F$205,0))),"")</f>
        <v/>
      </c>
      <c r="C392" s="19">
        <f>IFERROR(IF(OR(A392="",L392&lt;&gt;"OK"),"",INDEX('Mapa de Endereços'!$B$6:$B$205,MATCH(A392,'Mapa de Endereços'!$F$6:$F$205,0))),"")</f>
        <v/>
      </c>
      <c r="D392" s="19">
        <f>IFERROR(IF(OR(A392="",L392&lt;&gt;"OK"),"",INDEX('Mapa de Endereços'!$C$6:$C$205,MATCH(A392,'Mapa de Endereços'!$F$6:$F$205,0))),"")</f>
        <v/>
      </c>
      <c r="E392" s="19">
        <f>IFERROR(IF(OR(A392="",L392&lt;&gt;"OK"),"",INDEX('Mapa de Endereços'!$D$6:$D$205,MATCH(A392,'Mapa de Endereços'!$F$6:$F$205,0))),"")</f>
        <v/>
      </c>
      <c r="F392" s="19">
        <f>IFERROR(IF(OR(A392="",L392&lt;&gt;"OK"),"",INDEX('Mapa de Endereços'!$E$6:$E$205,MATCH(A392,'Mapa de Endereços'!$F$6:$F$205,0))),"")</f>
        <v/>
      </c>
      <c r="G392" s="20" t="n"/>
      <c r="H392" s="20" t="n"/>
      <c r="I392" s="22" t="n"/>
      <c r="J392" s="21">
        <f>IF(OR(A392="",G392=""),"",A392&amp;"|"&amp;G392)</f>
        <v/>
      </c>
      <c r="K392" s="19" t="n"/>
      <c r="L392" s="21">
        <f>IFERROR(IF(A392="","",IF(COUNTIF('Mapa de Endereços'!$F$6:$F$205,A392)=0,"NÃO CADASTRADO",IF(COUNTIF('Mapa de Endereços'!$F$6:$F$205,A392)&gt;1,"ENDEREÇO DUPLICADO",IF(INDEX('Mapa de Endereços'!$G$6:$G$205,MATCH(A392,'Mapa de Endereços'!$F$6:$F$205,0))="Sim","OK",IF(INDEX('Mapa de Endereços'!$G$6:$G$205,MATCH(A392,'Mapa de Endereços'!$F$6:$F$205,0))="Não","INATIVO","ATIVO INVÁLIDO"))))),"NÃO CADASTRADO")</f>
        <v/>
      </c>
      <c r="M392" s="21">
        <f>IF(AND(A392="",G392="",H392="",I392=""),"",IF(OR(L392&lt;&gt;"OK",G392="",NOT(ISNUMBER(I392))),"Não",IF(AND(I392&gt;0,I392=INT(I392),COUNTIFS($A$6:$A$505,A392,$G$6:$G$505,G392)=1),"Sim","Não")))</f>
        <v/>
      </c>
      <c r="N392" s="21">
        <f>IF(M392&lt;&gt;"Sim","",--(COUNTIFS($G$6:G392,G392,$M$6:M392,"Sim")=1))</f>
        <v/>
      </c>
      <c r="O392" s="18">
        <f>IF(G392="","",COUNTIFS($G$6:$G$505,G392,$M$6:$M$505,"Sim"))</f>
        <v/>
      </c>
      <c r="P392" s="21">
        <f>IF(AND(A392="",G392="",H392="",I392=""),"",IF(A392="","INFORME ENDEREÇO",IF(L392&lt;&gt;"OK",L392,IF(G392="","INFORME SKU",IF(I392="","INFORME QUANTIDADE",IF(NOT(ISNUMBER(I392)),"QUANTIDADE INVÁLIDA",IF(OR(I392&lt;=0,I392&lt;&gt;INT(I392)),"QUANTIDADE INVÁLIDA",IF(COUNTIFS($A$6:$A$505,A392,$G$6:$G$505,G392)&gt;1,"SKU/ENDEREÇO REPETIDO",IF(O392&gt;1,"SKU ESPALHADO","OK")))))))))</f>
        <v/>
      </c>
    </row>
    <row r="393">
      <c r="A393" s="20" t="n"/>
      <c r="B393" s="21">
        <f>IFERROR(IF(OR(A393="",L393&lt;&gt;"OK"),"",INDEX('Mapa de Endereços'!$A$6:$A$205,MATCH(A393,'Mapa de Endereços'!$F$6:$F$205,0))),"")</f>
        <v/>
      </c>
      <c r="C393" s="19">
        <f>IFERROR(IF(OR(A393="",L393&lt;&gt;"OK"),"",INDEX('Mapa de Endereços'!$B$6:$B$205,MATCH(A393,'Mapa de Endereços'!$F$6:$F$205,0))),"")</f>
        <v/>
      </c>
      <c r="D393" s="19">
        <f>IFERROR(IF(OR(A393="",L393&lt;&gt;"OK"),"",INDEX('Mapa de Endereços'!$C$6:$C$205,MATCH(A393,'Mapa de Endereços'!$F$6:$F$205,0))),"")</f>
        <v/>
      </c>
      <c r="E393" s="19">
        <f>IFERROR(IF(OR(A393="",L393&lt;&gt;"OK"),"",INDEX('Mapa de Endereços'!$D$6:$D$205,MATCH(A393,'Mapa de Endereços'!$F$6:$F$205,0))),"")</f>
        <v/>
      </c>
      <c r="F393" s="19">
        <f>IFERROR(IF(OR(A393="",L393&lt;&gt;"OK"),"",INDEX('Mapa de Endereços'!$E$6:$E$205,MATCH(A393,'Mapa de Endereços'!$F$6:$F$205,0))),"")</f>
        <v/>
      </c>
      <c r="G393" s="20" t="n"/>
      <c r="H393" s="20" t="n"/>
      <c r="I393" s="22" t="n"/>
      <c r="J393" s="21">
        <f>IF(OR(A393="",G393=""),"",A393&amp;"|"&amp;G393)</f>
        <v/>
      </c>
      <c r="K393" s="19" t="n"/>
      <c r="L393" s="21">
        <f>IFERROR(IF(A393="","",IF(COUNTIF('Mapa de Endereços'!$F$6:$F$205,A393)=0,"NÃO CADASTRADO",IF(COUNTIF('Mapa de Endereços'!$F$6:$F$205,A393)&gt;1,"ENDEREÇO DUPLICADO",IF(INDEX('Mapa de Endereços'!$G$6:$G$205,MATCH(A393,'Mapa de Endereços'!$F$6:$F$205,0))="Sim","OK",IF(INDEX('Mapa de Endereços'!$G$6:$G$205,MATCH(A393,'Mapa de Endereços'!$F$6:$F$205,0))="Não","INATIVO","ATIVO INVÁLIDO"))))),"NÃO CADASTRADO")</f>
        <v/>
      </c>
      <c r="M393" s="21">
        <f>IF(AND(A393="",G393="",H393="",I393=""),"",IF(OR(L393&lt;&gt;"OK",G393="",NOT(ISNUMBER(I393))),"Não",IF(AND(I393&gt;0,I393=INT(I393),COUNTIFS($A$6:$A$505,A393,$G$6:$G$505,G393)=1),"Sim","Não")))</f>
        <v/>
      </c>
      <c r="N393" s="21">
        <f>IF(M393&lt;&gt;"Sim","",--(COUNTIFS($G$6:G393,G393,$M$6:M393,"Sim")=1))</f>
        <v/>
      </c>
      <c r="O393" s="18">
        <f>IF(G393="","",COUNTIFS($G$6:$G$505,G393,$M$6:$M$505,"Sim"))</f>
        <v/>
      </c>
      <c r="P393" s="21">
        <f>IF(AND(A393="",G393="",H393="",I393=""),"",IF(A393="","INFORME ENDEREÇO",IF(L393&lt;&gt;"OK",L393,IF(G393="","INFORME SKU",IF(I393="","INFORME QUANTIDADE",IF(NOT(ISNUMBER(I393)),"QUANTIDADE INVÁLIDA",IF(OR(I393&lt;=0,I393&lt;&gt;INT(I393)),"QUANTIDADE INVÁLIDA",IF(COUNTIFS($A$6:$A$505,A393,$G$6:$G$505,G393)&gt;1,"SKU/ENDEREÇO REPETIDO",IF(O393&gt;1,"SKU ESPALHADO","OK")))))))))</f>
        <v/>
      </c>
    </row>
    <row r="394">
      <c r="A394" s="20" t="n"/>
      <c r="B394" s="21">
        <f>IFERROR(IF(OR(A394="",L394&lt;&gt;"OK"),"",INDEX('Mapa de Endereços'!$A$6:$A$205,MATCH(A394,'Mapa de Endereços'!$F$6:$F$205,0))),"")</f>
        <v/>
      </c>
      <c r="C394" s="19">
        <f>IFERROR(IF(OR(A394="",L394&lt;&gt;"OK"),"",INDEX('Mapa de Endereços'!$B$6:$B$205,MATCH(A394,'Mapa de Endereços'!$F$6:$F$205,0))),"")</f>
        <v/>
      </c>
      <c r="D394" s="19">
        <f>IFERROR(IF(OR(A394="",L394&lt;&gt;"OK"),"",INDEX('Mapa de Endereços'!$C$6:$C$205,MATCH(A394,'Mapa de Endereços'!$F$6:$F$205,0))),"")</f>
        <v/>
      </c>
      <c r="E394" s="19">
        <f>IFERROR(IF(OR(A394="",L394&lt;&gt;"OK"),"",INDEX('Mapa de Endereços'!$D$6:$D$205,MATCH(A394,'Mapa de Endereços'!$F$6:$F$205,0))),"")</f>
        <v/>
      </c>
      <c r="F394" s="19">
        <f>IFERROR(IF(OR(A394="",L394&lt;&gt;"OK"),"",INDEX('Mapa de Endereços'!$E$6:$E$205,MATCH(A394,'Mapa de Endereços'!$F$6:$F$205,0))),"")</f>
        <v/>
      </c>
      <c r="G394" s="20" t="n"/>
      <c r="H394" s="20" t="n"/>
      <c r="I394" s="22" t="n"/>
      <c r="J394" s="21">
        <f>IF(OR(A394="",G394=""),"",A394&amp;"|"&amp;G394)</f>
        <v/>
      </c>
      <c r="K394" s="19" t="n"/>
      <c r="L394" s="21">
        <f>IFERROR(IF(A394="","",IF(COUNTIF('Mapa de Endereços'!$F$6:$F$205,A394)=0,"NÃO CADASTRADO",IF(COUNTIF('Mapa de Endereços'!$F$6:$F$205,A394)&gt;1,"ENDEREÇO DUPLICADO",IF(INDEX('Mapa de Endereços'!$G$6:$G$205,MATCH(A394,'Mapa de Endereços'!$F$6:$F$205,0))="Sim","OK",IF(INDEX('Mapa de Endereços'!$G$6:$G$205,MATCH(A394,'Mapa de Endereços'!$F$6:$F$205,0))="Não","INATIVO","ATIVO INVÁLIDO"))))),"NÃO CADASTRADO")</f>
        <v/>
      </c>
      <c r="M394" s="21">
        <f>IF(AND(A394="",G394="",H394="",I394=""),"",IF(OR(L394&lt;&gt;"OK",G394="",NOT(ISNUMBER(I394))),"Não",IF(AND(I394&gt;0,I394=INT(I394),COUNTIFS($A$6:$A$505,A394,$G$6:$G$505,G394)=1),"Sim","Não")))</f>
        <v/>
      </c>
      <c r="N394" s="21">
        <f>IF(M394&lt;&gt;"Sim","",--(COUNTIFS($G$6:G394,G394,$M$6:M394,"Sim")=1))</f>
        <v/>
      </c>
      <c r="O394" s="18">
        <f>IF(G394="","",COUNTIFS($G$6:$G$505,G394,$M$6:$M$505,"Sim"))</f>
        <v/>
      </c>
      <c r="P394" s="21">
        <f>IF(AND(A394="",G394="",H394="",I394=""),"",IF(A394="","INFORME ENDEREÇO",IF(L394&lt;&gt;"OK",L394,IF(G394="","INFORME SKU",IF(I394="","INFORME QUANTIDADE",IF(NOT(ISNUMBER(I394)),"QUANTIDADE INVÁLIDA",IF(OR(I394&lt;=0,I394&lt;&gt;INT(I394)),"QUANTIDADE INVÁLIDA",IF(COUNTIFS($A$6:$A$505,A394,$G$6:$G$505,G394)&gt;1,"SKU/ENDEREÇO REPETIDO",IF(O394&gt;1,"SKU ESPALHADO","OK")))))))))</f>
        <v/>
      </c>
    </row>
    <row r="395">
      <c r="A395" s="20" t="n"/>
      <c r="B395" s="21">
        <f>IFERROR(IF(OR(A395="",L395&lt;&gt;"OK"),"",INDEX('Mapa de Endereços'!$A$6:$A$205,MATCH(A395,'Mapa de Endereços'!$F$6:$F$205,0))),"")</f>
        <v/>
      </c>
      <c r="C395" s="19">
        <f>IFERROR(IF(OR(A395="",L395&lt;&gt;"OK"),"",INDEX('Mapa de Endereços'!$B$6:$B$205,MATCH(A395,'Mapa de Endereços'!$F$6:$F$205,0))),"")</f>
        <v/>
      </c>
      <c r="D395" s="19">
        <f>IFERROR(IF(OR(A395="",L395&lt;&gt;"OK"),"",INDEX('Mapa de Endereços'!$C$6:$C$205,MATCH(A395,'Mapa de Endereços'!$F$6:$F$205,0))),"")</f>
        <v/>
      </c>
      <c r="E395" s="19">
        <f>IFERROR(IF(OR(A395="",L395&lt;&gt;"OK"),"",INDEX('Mapa de Endereços'!$D$6:$D$205,MATCH(A395,'Mapa de Endereços'!$F$6:$F$205,0))),"")</f>
        <v/>
      </c>
      <c r="F395" s="19">
        <f>IFERROR(IF(OR(A395="",L395&lt;&gt;"OK"),"",INDEX('Mapa de Endereços'!$E$6:$E$205,MATCH(A395,'Mapa de Endereços'!$F$6:$F$205,0))),"")</f>
        <v/>
      </c>
      <c r="G395" s="20" t="n"/>
      <c r="H395" s="20" t="n"/>
      <c r="I395" s="22" t="n"/>
      <c r="J395" s="21">
        <f>IF(OR(A395="",G395=""),"",A395&amp;"|"&amp;G395)</f>
        <v/>
      </c>
      <c r="K395" s="19" t="n"/>
      <c r="L395" s="21">
        <f>IFERROR(IF(A395="","",IF(COUNTIF('Mapa de Endereços'!$F$6:$F$205,A395)=0,"NÃO CADASTRADO",IF(COUNTIF('Mapa de Endereços'!$F$6:$F$205,A395)&gt;1,"ENDEREÇO DUPLICADO",IF(INDEX('Mapa de Endereços'!$G$6:$G$205,MATCH(A395,'Mapa de Endereços'!$F$6:$F$205,0))="Sim","OK",IF(INDEX('Mapa de Endereços'!$G$6:$G$205,MATCH(A395,'Mapa de Endereços'!$F$6:$F$205,0))="Não","INATIVO","ATIVO INVÁLIDO"))))),"NÃO CADASTRADO")</f>
        <v/>
      </c>
      <c r="M395" s="21">
        <f>IF(AND(A395="",G395="",H395="",I395=""),"",IF(OR(L395&lt;&gt;"OK",G395="",NOT(ISNUMBER(I395))),"Não",IF(AND(I395&gt;0,I395=INT(I395),COUNTIFS($A$6:$A$505,A395,$G$6:$G$505,G395)=1),"Sim","Não")))</f>
        <v/>
      </c>
      <c r="N395" s="21">
        <f>IF(M395&lt;&gt;"Sim","",--(COUNTIFS($G$6:G395,G395,$M$6:M395,"Sim")=1))</f>
        <v/>
      </c>
      <c r="O395" s="18">
        <f>IF(G395="","",COUNTIFS($G$6:$G$505,G395,$M$6:$M$505,"Sim"))</f>
        <v/>
      </c>
      <c r="P395" s="21">
        <f>IF(AND(A395="",G395="",H395="",I395=""),"",IF(A395="","INFORME ENDEREÇO",IF(L395&lt;&gt;"OK",L395,IF(G395="","INFORME SKU",IF(I395="","INFORME QUANTIDADE",IF(NOT(ISNUMBER(I395)),"QUANTIDADE INVÁLIDA",IF(OR(I395&lt;=0,I395&lt;&gt;INT(I395)),"QUANTIDADE INVÁLIDA",IF(COUNTIFS($A$6:$A$505,A395,$G$6:$G$505,G395)&gt;1,"SKU/ENDEREÇO REPETIDO",IF(O395&gt;1,"SKU ESPALHADO","OK")))))))))</f>
        <v/>
      </c>
    </row>
    <row r="396">
      <c r="A396" s="20" t="n"/>
      <c r="B396" s="21">
        <f>IFERROR(IF(OR(A396="",L396&lt;&gt;"OK"),"",INDEX('Mapa de Endereços'!$A$6:$A$205,MATCH(A396,'Mapa de Endereços'!$F$6:$F$205,0))),"")</f>
        <v/>
      </c>
      <c r="C396" s="19">
        <f>IFERROR(IF(OR(A396="",L396&lt;&gt;"OK"),"",INDEX('Mapa de Endereços'!$B$6:$B$205,MATCH(A396,'Mapa de Endereços'!$F$6:$F$205,0))),"")</f>
        <v/>
      </c>
      <c r="D396" s="19">
        <f>IFERROR(IF(OR(A396="",L396&lt;&gt;"OK"),"",INDEX('Mapa de Endereços'!$C$6:$C$205,MATCH(A396,'Mapa de Endereços'!$F$6:$F$205,0))),"")</f>
        <v/>
      </c>
      <c r="E396" s="19">
        <f>IFERROR(IF(OR(A396="",L396&lt;&gt;"OK"),"",INDEX('Mapa de Endereços'!$D$6:$D$205,MATCH(A396,'Mapa de Endereços'!$F$6:$F$205,0))),"")</f>
        <v/>
      </c>
      <c r="F396" s="19">
        <f>IFERROR(IF(OR(A396="",L396&lt;&gt;"OK"),"",INDEX('Mapa de Endereços'!$E$6:$E$205,MATCH(A396,'Mapa de Endereços'!$F$6:$F$205,0))),"")</f>
        <v/>
      </c>
      <c r="G396" s="20" t="n"/>
      <c r="H396" s="20" t="n"/>
      <c r="I396" s="22" t="n"/>
      <c r="J396" s="21">
        <f>IF(OR(A396="",G396=""),"",A396&amp;"|"&amp;G396)</f>
        <v/>
      </c>
      <c r="K396" s="19" t="n"/>
      <c r="L396" s="21">
        <f>IFERROR(IF(A396="","",IF(COUNTIF('Mapa de Endereços'!$F$6:$F$205,A396)=0,"NÃO CADASTRADO",IF(COUNTIF('Mapa de Endereços'!$F$6:$F$205,A396)&gt;1,"ENDEREÇO DUPLICADO",IF(INDEX('Mapa de Endereços'!$G$6:$G$205,MATCH(A396,'Mapa de Endereços'!$F$6:$F$205,0))="Sim","OK",IF(INDEX('Mapa de Endereços'!$G$6:$G$205,MATCH(A396,'Mapa de Endereços'!$F$6:$F$205,0))="Não","INATIVO","ATIVO INVÁLIDO"))))),"NÃO CADASTRADO")</f>
        <v/>
      </c>
      <c r="M396" s="21">
        <f>IF(AND(A396="",G396="",H396="",I396=""),"",IF(OR(L396&lt;&gt;"OK",G396="",NOT(ISNUMBER(I396))),"Não",IF(AND(I396&gt;0,I396=INT(I396),COUNTIFS($A$6:$A$505,A396,$G$6:$G$505,G396)=1),"Sim","Não")))</f>
        <v/>
      </c>
      <c r="N396" s="21">
        <f>IF(M396&lt;&gt;"Sim","",--(COUNTIFS($G$6:G396,G396,$M$6:M396,"Sim")=1))</f>
        <v/>
      </c>
      <c r="O396" s="18">
        <f>IF(G396="","",COUNTIFS($G$6:$G$505,G396,$M$6:$M$505,"Sim"))</f>
        <v/>
      </c>
      <c r="P396" s="21">
        <f>IF(AND(A396="",G396="",H396="",I396=""),"",IF(A396="","INFORME ENDEREÇO",IF(L396&lt;&gt;"OK",L396,IF(G396="","INFORME SKU",IF(I396="","INFORME QUANTIDADE",IF(NOT(ISNUMBER(I396)),"QUANTIDADE INVÁLIDA",IF(OR(I396&lt;=0,I396&lt;&gt;INT(I396)),"QUANTIDADE INVÁLIDA",IF(COUNTIFS($A$6:$A$505,A396,$G$6:$G$505,G396)&gt;1,"SKU/ENDEREÇO REPETIDO",IF(O396&gt;1,"SKU ESPALHADO","OK")))))))))</f>
        <v/>
      </c>
    </row>
    <row r="397">
      <c r="A397" s="20" t="n"/>
      <c r="B397" s="21">
        <f>IFERROR(IF(OR(A397="",L397&lt;&gt;"OK"),"",INDEX('Mapa de Endereços'!$A$6:$A$205,MATCH(A397,'Mapa de Endereços'!$F$6:$F$205,0))),"")</f>
        <v/>
      </c>
      <c r="C397" s="19">
        <f>IFERROR(IF(OR(A397="",L397&lt;&gt;"OK"),"",INDEX('Mapa de Endereços'!$B$6:$B$205,MATCH(A397,'Mapa de Endereços'!$F$6:$F$205,0))),"")</f>
        <v/>
      </c>
      <c r="D397" s="19">
        <f>IFERROR(IF(OR(A397="",L397&lt;&gt;"OK"),"",INDEX('Mapa de Endereços'!$C$6:$C$205,MATCH(A397,'Mapa de Endereços'!$F$6:$F$205,0))),"")</f>
        <v/>
      </c>
      <c r="E397" s="19">
        <f>IFERROR(IF(OR(A397="",L397&lt;&gt;"OK"),"",INDEX('Mapa de Endereços'!$D$6:$D$205,MATCH(A397,'Mapa de Endereços'!$F$6:$F$205,0))),"")</f>
        <v/>
      </c>
      <c r="F397" s="19">
        <f>IFERROR(IF(OR(A397="",L397&lt;&gt;"OK"),"",INDEX('Mapa de Endereços'!$E$6:$E$205,MATCH(A397,'Mapa de Endereços'!$F$6:$F$205,0))),"")</f>
        <v/>
      </c>
      <c r="G397" s="20" t="n"/>
      <c r="H397" s="20" t="n"/>
      <c r="I397" s="22" t="n"/>
      <c r="J397" s="21">
        <f>IF(OR(A397="",G397=""),"",A397&amp;"|"&amp;G397)</f>
        <v/>
      </c>
      <c r="K397" s="19" t="n"/>
      <c r="L397" s="21">
        <f>IFERROR(IF(A397="","",IF(COUNTIF('Mapa de Endereços'!$F$6:$F$205,A397)=0,"NÃO CADASTRADO",IF(COUNTIF('Mapa de Endereços'!$F$6:$F$205,A397)&gt;1,"ENDEREÇO DUPLICADO",IF(INDEX('Mapa de Endereços'!$G$6:$G$205,MATCH(A397,'Mapa de Endereços'!$F$6:$F$205,0))="Sim","OK",IF(INDEX('Mapa de Endereços'!$G$6:$G$205,MATCH(A397,'Mapa de Endereços'!$F$6:$F$205,0))="Não","INATIVO","ATIVO INVÁLIDO"))))),"NÃO CADASTRADO")</f>
        <v/>
      </c>
      <c r="M397" s="21">
        <f>IF(AND(A397="",G397="",H397="",I397=""),"",IF(OR(L397&lt;&gt;"OK",G397="",NOT(ISNUMBER(I397))),"Não",IF(AND(I397&gt;0,I397=INT(I397),COUNTIFS($A$6:$A$505,A397,$G$6:$G$505,G397)=1),"Sim","Não")))</f>
        <v/>
      </c>
      <c r="N397" s="21">
        <f>IF(M397&lt;&gt;"Sim","",--(COUNTIFS($G$6:G397,G397,$M$6:M397,"Sim")=1))</f>
        <v/>
      </c>
      <c r="O397" s="18">
        <f>IF(G397="","",COUNTIFS($G$6:$G$505,G397,$M$6:$M$505,"Sim"))</f>
        <v/>
      </c>
      <c r="P397" s="21">
        <f>IF(AND(A397="",G397="",H397="",I397=""),"",IF(A397="","INFORME ENDEREÇO",IF(L397&lt;&gt;"OK",L397,IF(G397="","INFORME SKU",IF(I397="","INFORME QUANTIDADE",IF(NOT(ISNUMBER(I397)),"QUANTIDADE INVÁLIDA",IF(OR(I397&lt;=0,I397&lt;&gt;INT(I397)),"QUANTIDADE INVÁLIDA",IF(COUNTIFS($A$6:$A$505,A397,$G$6:$G$505,G397)&gt;1,"SKU/ENDEREÇO REPETIDO",IF(O397&gt;1,"SKU ESPALHADO","OK")))))))))</f>
        <v/>
      </c>
    </row>
    <row r="398">
      <c r="A398" s="20" t="n"/>
      <c r="B398" s="21">
        <f>IFERROR(IF(OR(A398="",L398&lt;&gt;"OK"),"",INDEX('Mapa de Endereços'!$A$6:$A$205,MATCH(A398,'Mapa de Endereços'!$F$6:$F$205,0))),"")</f>
        <v/>
      </c>
      <c r="C398" s="19">
        <f>IFERROR(IF(OR(A398="",L398&lt;&gt;"OK"),"",INDEX('Mapa de Endereços'!$B$6:$B$205,MATCH(A398,'Mapa de Endereços'!$F$6:$F$205,0))),"")</f>
        <v/>
      </c>
      <c r="D398" s="19">
        <f>IFERROR(IF(OR(A398="",L398&lt;&gt;"OK"),"",INDEX('Mapa de Endereços'!$C$6:$C$205,MATCH(A398,'Mapa de Endereços'!$F$6:$F$205,0))),"")</f>
        <v/>
      </c>
      <c r="E398" s="19">
        <f>IFERROR(IF(OR(A398="",L398&lt;&gt;"OK"),"",INDEX('Mapa de Endereços'!$D$6:$D$205,MATCH(A398,'Mapa de Endereços'!$F$6:$F$205,0))),"")</f>
        <v/>
      </c>
      <c r="F398" s="19">
        <f>IFERROR(IF(OR(A398="",L398&lt;&gt;"OK"),"",INDEX('Mapa de Endereços'!$E$6:$E$205,MATCH(A398,'Mapa de Endereços'!$F$6:$F$205,0))),"")</f>
        <v/>
      </c>
      <c r="G398" s="20" t="n"/>
      <c r="H398" s="20" t="n"/>
      <c r="I398" s="22" t="n"/>
      <c r="J398" s="21">
        <f>IF(OR(A398="",G398=""),"",A398&amp;"|"&amp;G398)</f>
        <v/>
      </c>
      <c r="K398" s="19" t="n"/>
      <c r="L398" s="21">
        <f>IFERROR(IF(A398="","",IF(COUNTIF('Mapa de Endereços'!$F$6:$F$205,A398)=0,"NÃO CADASTRADO",IF(COUNTIF('Mapa de Endereços'!$F$6:$F$205,A398)&gt;1,"ENDEREÇO DUPLICADO",IF(INDEX('Mapa de Endereços'!$G$6:$G$205,MATCH(A398,'Mapa de Endereços'!$F$6:$F$205,0))="Sim","OK",IF(INDEX('Mapa de Endereços'!$G$6:$G$205,MATCH(A398,'Mapa de Endereços'!$F$6:$F$205,0))="Não","INATIVO","ATIVO INVÁLIDO"))))),"NÃO CADASTRADO")</f>
        <v/>
      </c>
      <c r="M398" s="21">
        <f>IF(AND(A398="",G398="",H398="",I398=""),"",IF(OR(L398&lt;&gt;"OK",G398="",NOT(ISNUMBER(I398))),"Não",IF(AND(I398&gt;0,I398=INT(I398),COUNTIFS($A$6:$A$505,A398,$G$6:$G$505,G398)=1),"Sim","Não")))</f>
        <v/>
      </c>
      <c r="N398" s="21">
        <f>IF(M398&lt;&gt;"Sim","",--(COUNTIFS($G$6:G398,G398,$M$6:M398,"Sim")=1))</f>
        <v/>
      </c>
      <c r="O398" s="18">
        <f>IF(G398="","",COUNTIFS($G$6:$G$505,G398,$M$6:$M$505,"Sim"))</f>
        <v/>
      </c>
      <c r="P398" s="21">
        <f>IF(AND(A398="",G398="",H398="",I398=""),"",IF(A398="","INFORME ENDEREÇO",IF(L398&lt;&gt;"OK",L398,IF(G398="","INFORME SKU",IF(I398="","INFORME QUANTIDADE",IF(NOT(ISNUMBER(I398)),"QUANTIDADE INVÁLIDA",IF(OR(I398&lt;=0,I398&lt;&gt;INT(I398)),"QUANTIDADE INVÁLIDA",IF(COUNTIFS($A$6:$A$505,A398,$G$6:$G$505,G398)&gt;1,"SKU/ENDEREÇO REPETIDO",IF(O398&gt;1,"SKU ESPALHADO","OK")))))))))</f>
        <v/>
      </c>
    </row>
    <row r="399">
      <c r="A399" s="20" t="n"/>
      <c r="B399" s="21">
        <f>IFERROR(IF(OR(A399="",L399&lt;&gt;"OK"),"",INDEX('Mapa de Endereços'!$A$6:$A$205,MATCH(A399,'Mapa de Endereços'!$F$6:$F$205,0))),"")</f>
        <v/>
      </c>
      <c r="C399" s="19">
        <f>IFERROR(IF(OR(A399="",L399&lt;&gt;"OK"),"",INDEX('Mapa de Endereços'!$B$6:$B$205,MATCH(A399,'Mapa de Endereços'!$F$6:$F$205,0))),"")</f>
        <v/>
      </c>
      <c r="D399" s="19">
        <f>IFERROR(IF(OR(A399="",L399&lt;&gt;"OK"),"",INDEX('Mapa de Endereços'!$C$6:$C$205,MATCH(A399,'Mapa de Endereços'!$F$6:$F$205,0))),"")</f>
        <v/>
      </c>
      <c r="E399" s="19">
        <f>IFERROR(IF(OR(A399="",L399&lt;&gt;"OK"),"",INDEX('Mapa de Endereços'!$D$6:$D$205,MATCH(A399,'Mapa de Endereços'!$F$6:$F$205,0))),"")</f>
        <v/>
      </c>
      <c r="F399" s="19">
        <f>IFERROR(IF(OR(A399="",L399&lt;&gt;"OK"),"",INDEX('Mapa de Endereços'!$E$6:$E$205,MATCH(A399,'Mapa de Endereços'!$F$6:$F$205,0))),"")</f>
        <v/>
      </c>
      <c r="G399" s="20" t="n"/>
      <c r="H399" s="20" t="n"/>
      <c r="I399" s="22" t="n"/>
      <c r="J399" s="21">
        <f>IF(OR(A399="",G399=""),"",A399&amp;"|"&amp;G399)</f>
        <v/>
      </c>
      <c r="K399" s="19" t="n"/>
      <c r="L399" s="21">
        <f>IFERROR(IF(A399="","",IF(COUNTIF('Mapa de Endereços'!$F$6:$F$205,A399)=0,"NÃO CADASTRADO",IF(COUNTIF('Mapa de Endereços'!$F$6:$F$205,A399)&gt;1,"ENDEREÇO DUPLICADO",IF(INDEX('Mapa de Endereços'!$G$6:$G$205,MATCH(A399,'Mapa de Endereços'!$F$6:$F$205,0))="Sim","OK",IF(INDEX('Mapa de Endereços'!$G$6:$G$205,MATCH(A399,'Mapa de Endereços'!$F$6:$F$205,0))="Não","INATIVO","ATIVO INVÁLIDO"))))),"NÃO CADASTRADO")</f>
        <v/>
      </c>
      <c r="M399" s="21">
        <f>IF(AND(A399="",G399="",H399="",I399=""),"",IF(OR(L399&lt;&gt;"OK",G399="",NOT(ISNUMBER(I399))),"Não",IF(AND(I399&gt;0,I399=INT(I399),COUNTIFS($A$6:$A$505,A399,$G$6:$G$505,G399)=1),"Sim","Não")))</f>
        <v/>
      </c>
      <c r="N399" s="21">
        <f>IF(M399&lt;&gt;"Sim","",--(COUNTIFS($G$6:G399,G399,$M$6:M399,"Sim")=1))</f>
        <v/>
      </c>
      <c r="O399" s="18">
        <f>IF(G399="","",COUNTIFS($G$6:$G$505,G399,$M$6:$M$505,"Sim"))</f>
        <v/>
      </c>
      <c r="P399" s="21">
        <f>IF(AND(A399="",G399="",H399="",I399=""),"",IF(A399="","INFORME ENDEREÇO",IF(L399&lt;&gt;"OK",L399,IF(G399="","INFORME SKU",IF(I399="","INFORME QUANTIDADE",IF(NOT(ISNUMBER(I399)),"QUANTIDADE INVÁLIDA",IF(OR(I399&lt;=0,I399&lt;&gt;INT(I399)),"QUANTIDADE INVÁLIDA",IF(COUNTIFS($A$6:$A$505,A399,$G$6:$G$505,G399)&gt;1,"SKU/ENDEREÇO REPETIDO",IF(O399&gt;1,"SKU ESPALHADO","OK")))))))))</f>
        <v/>
      </c>
    </row>
    <row r="400">
      <c r="A400" s="20" t="n"/>
      <c r="B400" s="21">
        <f>IFERROR(IF(OR(A400="",L400&lt;&gt;"OK"),"",INDEX('Mapa de Endereços'!$A$6:$A$205,MATCH(A400,'Mapa de Endereços'!$F$6:$F$205,0))),"")</f>
        <v/>
      </c>
      <c r="C400" s="19">
        <f>IFERROR(IF(OR(A400="",L400&lt;&gt;"OK"),"",INDEX('Mapa de Endereços'!$B$6:$B$205,MATCH(A400,'Mapa de Endereços'!$F$6:$F$205,0))),"")</f>
        <v/>
      </c>
      <c r="D400" s="19">
        <f>IFERROR(IF(OR(A400="",L400&lt;&gt;"OK"),"",INDEX('Mapa de Endereços'!$C$6:$C$205,MATCH(A400,'Mapa de Endereços'!$F$6:$F$205,0))),"")</f>
        <v/>
      </c>
      <c r="E400" s="19">
        <f>IFERROR(IF(OR(A400="",L400&lt;&gt;"OK"),"",INDEX('Mapa de Endereços'!$D$6:$D$205,MATCH(A400,'Mapa de Endereços'!$F$6:$F$205,0))),"")</f>
        <v/>
      </c>
      <c r="F400" s="19">
        <f>IFERROR(IF(OR(A400="",L400&lt;&gt;"OK"),"",INDEX('Mapa de Endereços'!$E$6:$E$205,MATCH(A400,'Mapa de Endereços'!$F$6:$F$205,0))),"")</f>
        <v/>
      </c>
      <c r="G400" s="20" t="n"/>
      <c r="H400" s="20" t="n"/>
      <c r="I400" s="22" t="n"/>
      <c r="J400" s="21">
        <f>IF(OR(A400="",G400=""),"",A400&amp;"|"&amp;G400)</f>
        <v/>
      </c>
      <c r="K400" s="19" t="n"/>
      <c r="L400" s="21">
        <f>IFERROR(IF(A400="","",IF(COUNTIF('Mapa de Endereços'!$F$6:$F$205,A400)=0,"NÃO CADASTRADO",IF(COUNTIF('Mapa de Endereços'!$F$6:$F$205,A400)&gt;1,"ENDEREÇO DUPLICADO",IF(INDEX('Mapa de Endereços'!$G$6:$G$205,MATCH(A400,'Mapa de Endereços'!$F$6:$F$205,0))="Sim","OK",IF(INDEX('Mapa de Endereços'!$G$6:$G$205,MATCH(A400,'Mapa de Endereços'!$F$6:$F$205,0))="Não","INATIVO","ATIVO INVÁLIDO"))))),"NÃO CADASTRADO")</f>
        <v/>
      </c>
      <c r="M400" s="21">
        <f>IF(AND(A400="",G400="",H400="",I400=""),"",IF(OR(L400&lt;&gt;"OK",G400="",NOT(ISNUMBER(I400))),"Não",IF(AND(I400&gt;0,I400=INT(I400),COUNTIFS($A$6:$A$505,A400,$G$6:$G$505,G400)=1),"Sim","Não")))</f>
        <v/>
      </c>
      <c r="N400" s="21">
        <f>IF(M400&lt;&gt;"Sim","",--(COUNTIFS($G$6:G400,G400,$M$6:M400,"Sim")=1))</f>
        <v/>
      </c>
      <c r="O400" s="18">
        <f>IF(G400="","",COUNTIFS($G$6:$G$505,G400,$M$6:$M$505,"Sim"))</f>
        <v/>
      </c>
      <c r="P400" s="21">
        <f>IF(AND(A400="",G400="",H400="",I400=""),"",IF(A400="","INFORME ENDEREÇO",IF(L400&lt;&gt;"OK",L400,IF(G400="","INFORME SKU",IF(I400="","INFORME QUANTIDADE",IF(NOT(ISNUMBER(I400)),"QUANTIDADE INVÁLIDA",IF(OR(I400&lt;=0,I400&lt;&gt;INT(I400)),"QUANTIDADE INVÁLIDA",IF(COUNTIFS($A$6:$A$505,A400,$G$6:$G$505,G400)&gt;1,"SKU/ENDEREÇO REPETIDO",IF(O400&gt;1,"SKU ESPALHADO","OK")))))))))</f>
        <v/>
      </c>
    </row>
    <row r="401">
      <c r="A401" s="20" t="n"/>
      <c r="B401" s="21">
        <f>IFERROR(IF(OR(A401="",L401&lt;&gt;"OK"),"",INDEX('Mapa de Endereços'!$A$6:$A$205,MATCH(A401,'Mapa de Endereços'!$F$6:$F$205,0))),"")</f>
        <v/>
      </c>
      <c r="C401" s="19">
        <f>IFERROR(IF(OR(A401="",L401&lt;&gt;"OK"),"",INDEX('Mapa de Endereços'!$B$6:$B$205,MATCH(A401,'Mapa de Endereços'!$F$6:$F$205,0))),"")</f>
        <v/>
      </c>
      <c r="D401" s="19">
        <f>IFERROR(IF(OR(A401="",L401&lt;&gt;"OK"),"",INDEX('Mapa de Endereços'!$C$6:$C$205,MATCH(A401,'Mapa de Endereços'!$F$6:$F$205,0))),"")</f>
        <v/>
      </c>
      <c r="E401" s="19">
        <f>IFERROR(IF(OR(A401="",L401&lt;&gt;"OK"),"",INDEX('Mapa de Endereços'!$D$6:$D$205,MATCH(A401,'Mapa de Endereços'!$F$6:$F$205,0))),"")</f>
        <v/>
      </c>
      <c r="F401" s="19">
        <f>IFERROR(IF(OR(A401="",L401&lt;&gt;"OK"),"",INDEX('Mapa de Endereços'!$E$6:$E$205,MATCH(A401,'Mapa de Endereços'!$F$6:$F$205,0))),"")</f>
        <v/>
      </c>
      <c r="G401" s="20" t="n"/>
      <c r="H401" s="20" t="n"/>
      <c r="I401" s="22" t="n"/>
      <c r="J401" s="21">
        <f>IF(OR(A401="",G401=""),"",A401&amp;"|"&amp;G401)</f>
        <v/>
      </c>
      <c r="K401" s="19" t="n"/>
      <c r="L401" s="21">
        <f>IFERROR(IF(A401="","",IF(COUNTIF('Mapa de Endereços'!$F$6:$F$205,A401)=0,"NÃO CADASTRADO",IF(COUNTIF('Mapa de Endereços'!$F$6:$F$205,A401)&gt;1,"ENDEREÇO DUPLICADO",IF(INDEX('Mapa de Endereços'!$G$6:$G$205,MATCH(A401,'Mapa de Endereços'!$F$6:$F$205,0))="Sim","OK",IF(INDEX('Mapa de Endereços'!$G$6:$G$205,MATCH(A401,'Mapa de Endereços'!$F$6:$F$205,0))="Não","INATIVO","ATIVO INVÁLIDO"))))),"NÃO CADASTRADO")</f>
        <v/>
      </c>
      <c r="M401" s="21">
        <f>IF(AND(A401="",G401="",H401="",I401=""),"",IF(OR(L401&lt;&gt;"OK",G401="",NOT(ISNUMBER(I401))),"Não",IF(AND(I401&gt;0,I401=INT(I401),COUNTIFS($A$6:$A$505,A401,$G$6:$G$505,G401)=1),"Sim","Não")))</f>
        <v/>
      </c>
      <c r="N401" s="21">
        <f>IF(M401&lt;&gt;"Sim","",--(COUNTIFS($G$6:G401,G401,$M$6:M401,"Sim")=1))</f>
        <v/>
      </c>
      <c r="O401" s="18">
        <f>IF(G401="","",COUNTIFS($G$6:$G$505,G401,$M$6:$M$505,"Sim"))</f>
        <v/>
      </c>
      <c r="P401" s="21">
        <f>IF(AND(A401="",G401="",H401="",I401=""),"",IF(A401="","INFORME ENDEREÇO",IF(L401&lt;&gt;"OK",L401,IF(G401="","INFORME SKU",IF(I401="","INFORME QUANTIDADE",IF(NOT(ISNUMBER(I401)),"QUANTIDADE INVÁLIDA",IF(OR(I401&lt;=0,I401&lt;&gt;INT(I401)),"QUANTIDADE INVÁLIDA",IF(COUNTIFS($A$6:$A$505,A401,$G$6:$G$505,G401)&gt;1,"SKU/ENDEREÇO REPETIDO",IF(O401&gt;1,"SKU ESPALHADO","OK")))))))))</f>
        <v/>
      </c>
    </row>
    <row r="402">
      <c r="A402" s="20" t="n"/>
      <c r="B402" s="21">
        <f>IFERROR(IF(OR(A402="",L402&lt;&gt;"OK"),"",INDEX('Mapa de Endereços'!$A$6:$A$205,MATCH(A402,'Mapa de Endereços'!$F$6:$F$205,0))),"")</f>
        <v/>
      </c>
      <c r="C402" s="19">
        <f>IFERROR(IF(OR(A402="",L402&lt;&gt;"OK"),"",INDEX('Mapa de Endereços'!$B$6:$B$205,MATCH(A402,'Mapa de Endereços'!$F$6:$F$205,0))),"")</f>
        <v/>
      </c>
      <c r="D402" s="19">
        <f>IFERROR(IF(OR(A402="",L402&lt;&gt;"OK"),"",INDEX('Mapa de Endereços'!$C$6:$C$205,MATCH(A402,'Mapa de Endereços'!$F$6:$F$205,0))),"")</f>
        <v/>
      </c>
      <c r="E402" s="19">
        <f>IFERROR(IF(OR(A402="",L402&lt;&gt;"OK"),"",INDEX('Mapa de Endereços'!$D$6:$D$205,MATCH(A402,'Mapa de Endereços'!$F$6:$F$205,0))),"")</f>
        <v/>
      </c>
      <c r="F402" s="19">
        <f>IFERROR(IF(OR(A402="",L402&lt;&gt;"OK"),"",INDEX('Mapa de Endereços'!$E$6:$E$205,MATCH(A402,'Mapa de Endereços'!$F$6:$F$205,0))),"")</f>
        <v/>
      </c>
      <c r="G402" s="20" t="n"/>
      <c r="H402" s="20" t="n"/>
      <c r="I402" s="22" t="n"/>
      <c r="J402" s="21">
        <f>IF(OR(A402="",G402=""),"",A402&amp;"|"&amp;G402)</f>
        <v/>
      </c>
      <c r="K402" s="19" t="n"/>
      <c r="L402" s="21">
        <f>IFERROR(IF(A402="","",IF(COUNTIF('Mapa de Endereços'!$F$6:$F$205,A402)=0,"NÃO CADASTRADO",IF(COUNTIF('Mapa de Endereços'!$F$6:$F$205,A402)&gt;1,"ENDEREÇO DUPLICADO",IF(INDEX('Mapa de Endereços'!$G$6:$G$205,MATCH(A402,'Mapa de Endereços'!$F$6:$F$205,0))="Sim","OK",IF(INDEX('Mapa de Endereços'!$G$6:$G$205,MATCH(A402,'Mapa de Endereços'!$F$6:$F$205,0))="Não","INATIVO","ATIVO INVÁLIDO"))))),"NÃO CADASTRADO")</f>
        <v/>
      </c>
      <c r="M402" s="21">
        <f>IF(AND(A402="",G402="",H402="",I402=""),"",IF(OR(L402&lt;&gt;"OK",G402="",NOT(ISNUMBER(I402))),"Não",IF(AND(I402&gt;0,I402=INT(I402),COUNTIFS($A$6:$A$505,A402,$G$6:$G$505,G402)=1),"Sim","Não")))</f>
        <v/>
      </c>
      <c r="N402" s="21">
        <f>IF(M402&lt;&gt;"Sim","",--(COUNTIFS($G$6:G402,G402,$M$6:M402,"Sim")=1))</f>
        <v/>
      </c>
      <c r="O402" s="18">
        <f>IF(G402="","",COUNTIFS($G$6:$G$505,G402,$M$6:$M$505,"Sim"))</f>
        <v/>
      </c>
      <c r="P402" s="21">
        <f>IF(AND(A402="",G402="",H402="",I402=""),"",IF(A402="","INFORME ENDEREÇO",IF(L402&lt;&gt;"OK",L402,IF(G402="","INFORME SKU",IF(I402="","INFORME QUANTIDADE",IF(NOT(ISNUMBER(I402)),"QUANTIDADE INVÁLIDA",IF(OR(I402&lt;=0,I402&lt;&gt;INT(I402)),"QUANTIDADE INVÁLIDA",IF(COUNTIFS($A$6:$A$505,A402,$G$6:$G$505,G402)&gt;1,"SKU/ENDEREÇO REPETIDO",IF(O402&gt;1,"SKU ESPALHADO","OK")))))))))</f>
        <v/>
      </c>
    </row>
    <row r="403">
      <c r="A403" s="20" t="n"/>
      <c r="B403" s="21">
        <f>IFERROR(IF(OR(A403="",L403&lt;&gt;"OK"),"",INDEX('Mapa de Endereços'!$A$6:$A$205,MATCH(A403,'Mapa de Endereços'!$F$6:$F$205,0))),"")</f>
        <v/>
      </c>
      <c r="C403" s="19">
        <f>IFERROR(IF(OR(A403="",L403&lt;&gt;"OK"),"",INDEX('Mapa de Endereços'!$B$6:$B$205,MATCH(A403,'Mapa de Endereços'!$F$6:$F$205,0))),"")</f>
        <v/>
      </c>
      <c r="D403" s="19">
        <f>IFERROR(IF(OR(A403="",L403&lt;&gt;"OK"),"",INDEX('Mapa de Endereços'!$C$6:$C$205,MATCH(A403,'Mapa de Endereços'!$F$6:$F$205,0))),"")</f>
        <v/>
      </c>
      <c r="E403" s="19">
        <f>IFERROR(IF(OR(A403="",L403&lt;&gt;"OK"),"",INDEX('Mapa de Endereços'!$D$6:$D$205,MATCH(A403,'Mapa de Endereços'!$F$6:$F$205,0))),"")</f>
        <v/>
      </c>
      <c r="F403" s="19">
        <f>IFERROR(IF(OR(A403="",L403&lt;&gt;"OK"),"",INDEX('Mapa de Endereços'!$E$6:$E$205,MATCH(A403,'Mapa de Endereços'!$F$6:$F$205,0))),"")</f>
        <v/>
      </c>
      <c r="G403" s="20" t="n"/>
      <c r="H403" s="20" t="n"/>
      <c r="I403" s="22" t="n"/>
      <c r="J403" s="21">
        <f>IF(OR(A403="",G403=""),"",A403&amp;"|"&amp;G403)</f>
        <v/>
      </c>
      <c r="K403" s="19" t="n"/>
      <c r="L403" s="21">
        <f>IFERROR(IF(A403="","",IF(COUNTIF('Mapa de Endereços'!$F$6:$F$205,A403)=0,"NÃO CADASTRADO",IF(COUNTIF('Mapa de Endereços'!$F$6:$F$205,A403)&gt;1,"ENDEREÇO DUPLICADO",IF(INDEX('Mapa de Endereços'!$G$6:$G$205,MATCH(A403,'Mapa de Endereços'!$F$6:$F$205,0))="Sim","OK",IF(INDEX('Mapa de Endereços'!$G$6:$G$205,MATCH(A403,'Mapa de Endereços'!$F$6:$F$205,0))="Não","INATIVO","ATIVO INVÁLIDO"))))),"NÃO CADASTRADO")</f>
        <v/>
      </c>
      <c r="M403" s="21">
        <f>IF(AND(A403="",G403="",H403="",I403=""),"",IF(OR(L403&lt;&gt;"OK",G403="",NOT(ISNUMBER(I403))),"Não",IF(AND(I403&gt;0,I403=INT(I403),COUNTIFS($A$6:$A$505,A403,$G$6:$G$505,G403)=1),"Sim","Não")))</f>
        <v/>
      </c>
      <c r="N403" s="21">
        <f>IF(M403&lt;&gt;"Sim","",--(COUNTIFS($G$6:G403,G403,$M$6:M403,"Sim")=1))</f>
        <v/>
      </c>
      <c r="O403" s="18">
        <f>IF(G403="","",COUNTIFS($G$6:$G$505,G403,$M$6:$M$505,"Sim"))</f>
        <v/>
      </c>
      <c r="P403" s="21">
        <f>IF(AND(A403="",G403="",H403="",I403=""),"",IF(A403="","INFORME ENDEREÇO",IF(L403&lt;&gt;"OK",L403,IF(G403="","INFORME SKU",IF(I403="","INFORME QUANTIDADE",IF(NOT(ISNUMBER(I403)),"QUANTIDADE INVÁLIDA",IF(OR(I403&lt;=0,I403&lt;&gt;INT(I403)),"QUANTIDADE INVÁLIDA",IF(COUNTIFS($A$6:$A$505,A403,$G$6:$G$505,G403)&gt;1,"SKU/ENDEREÇO REPETIDO",IF(O403&gt;1,"SKU ESPALHADO","OK")))))))))</f>
        <v/>
      </c>
    </row>
    <row r="404">
      <c r="A404" s="20" t="n"/>
      <c r="B404" s="21">
        <f>IFERROR(IF(OR(A404="",L404&lt;&gt;"OK"),"",INDEX('Mapa de Endereços'!$A$6:$A$205,MATCH(A404,'Mapa de Endereços'!$F$6:$F$205,0))),"")</f>
        <v/>
      </c>
      <c r="C404" s="19">
        <f>IFERROR(IF(OR(A404="",L404&lt;&gt;"OK"),"",INDEX('Mapa de Endereços'!$B$6:$B$205,MATCH(A404,'Mapa de Endereços'!$F$6:$F$205,0))),"")</f>
        <v/>
      </c>
      <c r="D404" s="19">
        <f>IFERROR(IF(OR(A404="",L404&lt;&gt;"OK"),"",INDEX('Mapa de Endereços'!$C$6:$C$205,MATCH(A404,'Mapa de Endereços'!$F$6:$F$205,0))),"")</f>
        <v/>
      </c>
      <c r="E404" s="19">
        <f>IFERROR(IF(OR(A404="",L404&lt;&gt;"OK"),"",INDEX('Mapa de Endereços'!$D$6:$D$205,MATCH(A404,'Mapa de Endereços'!$F$6:$F$205,0))),"")</f>
        <v/>
      </c>
      <c r="F404" s="19">
        <f>IFERROR(IF(OR(A404="",L404&lt;&gt;"OK"),"",INDEX('Mapa de Endereços'!$E$6:$E$205,MATCH(A404,'Mapa de Endereços'!$F$6:$F$205,0))),"")</f>
        <v/>
      </c>
      <c r="G404" s="20" t="n"/>
      <c r="H404" s="20" t="n"/>
      <c r="I404" s="22" t="n"/>
      <c r="J404" s="21">
        <f>IF(OR(A404="",G404=""),"",A404&amp;"|"&amp;G404)</f>
        <v/>
      </c>
      <c r="K404" s="19" t="n"/>
      <c r="L404" s="21">
        <f>IFERROR(IF(A404="","",IF(COUNTIF('Mapa de Endereços'!$F$6:$F$205,A404)=0,"NÃO CADASTRADO",IF(COUNTIF('Mapa de Endereços'!$F$6:$F$205,A404)&gt;1,"ENDEREÇO DUPLICADO",IF(INDEX('Mapa de Endereços'!$G$6:$G$205,MATCH(A404,'Mapa de Endereços'!$F$6:$F$205,0))="Sim","OK",IF(INDEX('Mapa de Endereços'!$G$6:$G$205,MATCH(A404,'Mapa de Endereços'!$F$6:$F$205,0))="Não","INATIVO","ATIVO INVÁLIDO"))))),"NÃO CADASTRADO")</f>
        <v/>
      </c>
      <c r="M404" s="21">
        <f>IF(AND(A404="",G404="",H404="",I404=""),"",IF(OR(L404&lt;&gt;"OK",G404="",NOT(ISNUMBER(I404))),"Não",IF(AND(I404&gt;0,I404=INT(I404),COUNTIFS($A$6:$A$505,A404,$G$6:$G$505,G404)=1),"Sim","Não")))</f>
        <v/>
      </c>
      <c r="N404" s="21">
        <f>IF(M404&lt;&gt;"Sim","",--(COUNTIFS($G$6:G404,G404,$M$6:M404,"Sim")=1))</f>
        <v/>
      </c>
      <c r="O404" s="18">
        <f>IF(G404="","",COUNTIFS($G$6:$G$505,G404,$M$6:$M$505,"Sim"))</f>
        <v/>
      </c>
      <c r="P404" s="21">
        <f>IF(AND(A404="",G404="",H404="",I404=""),"",IF(A404="","INFORME ENDEREÇO",IF(L404&lt;&gt;"OK",L404,IF(G404="","INFORME SKU",IF(I404="","INFORME QUANTIDADE",IF(NOT(ISNUMBER(I404)),"QUANTIDADE INVÁLIDA",IF(OR(I404&lt;=0,I404&lt;&gt;INT(I404)),"QUANTIDADE INVÁLIDA",IF(COUNTIFS($A$6:$A$505,A404,$G$6:$G$505,G404)&gt;1,"SKU/ENDEREÇO REPETIDO",IF(O404&gt;1,"SKU ESPALHADO","OK")))))))))</f>
        <v/>
      </c>
    </row>
    <row r="405">
      <c r="A405" s="20" t="n"/>
      <c r="B405" s="21">
        <f>IFERROR(IF(OR(A405="",L405&lt;&gt;"OK"),"",INDEX('Mapa de Endereços'!$A$6:$A$205,MATCH(A405,'Mapa de Endereços'!$F$6:$F$205,0))),"")</f>
        <v/>
      </c>
      <c r="C405" s="19">
        <f>IFERROR(IF(OR(A405="",L405&lt;&gt;"OK"),"",INDEX('Mapa de Endereços'!$B$6:$B$205,MATCH(A405,'Mapa de Endereços'!$F$6:$F$205,0))),"")</f>
        <v/>
      </c>
      <c r="D405" s="19">
        <f>IFERROR(IF(OR(A405="",L405&lt;&gt;"OK"),"",INDEX('Mapa de Endereços'!$C$6:$C$205,MATCH(A405,'Mapa de Endereços'!$F$6:$F$205,0))),"")</f>
        <v/>
      </c>
      <c r="E405" s="19">
        <f>IFERROR(IF(OR(A405="",L405&lt;&gt;"OK"),"",INDEX('Mapa de Endereços'!$D$6:$D$205,MATCH(A405,'Mapa de Endereços'!$F$6:$F$205,0))),"")</f>
        <v/>
      </c>
      <c r="F405" s="19">
        <f>IFERROR(IF(OR(A405="",L405&lt;&gt;"OK"),"",INDEX('Mapa de Endereços'!$E$6:$E$205,MATCH(A405,'Mapa de Endereços'!$F$6:$F$205,0))),"")</f>
        <v/>
      </c>
      <c r="G405" s="20" t="n"/>
      <c r="H405" s="20" t="n"/>
      <c r="I405" s="22" t="n"/>
      <c r="J405" s="21">
        <f>IF(OR(A405="",G405=""),"",A405&amp;"|"&amp;G405)</f>
        <v/>
      </c>
      <c r="K405" s="19" t="n"/>
      <c r="L405" s="21">
        <f>IFERROR(IF(A405="","",IF(COUNTIF('Mapa de Endereços'!$F$6:$F$205,A405)=0,"NÃO CADASTRADO",IF(COUNTIF('Mapa de Endereços'!$F$6:$F$205,A405)&gt;1,"ENDEREÇO DUPLICADO",IF(INDEX('Mapa de Endereços'!$G$6:$G$205,MATCH(A405,'Mapa de Endereços'!$F$6:$F$205,0))="Sim","OK",IF(INDEX('Mapa de Endereços'!$G$6:$G$205,MATCH(A405,'Mapa de Endereços'!$F$6:$F$205,0))="Não","INATIVO","ATIVO INVÁLIDO"))))),"NÃO CADASTRADO")</f>
        <v/>
      </c>
      <c r="M405" s="21">
        <f>IF(AND(A405="",G405="",H405="",I405=""),"",IF(OR(L405&lt;&gt;"OK",G405="",NOT(ISNUMBER(I405))),"Não",IF(AND(I405&gt;0,I405=INT(I405),COUNTIFS($A$6:$A$505,A405,$G$6:$G$505,G405)=1),"Sim","Não")))</f>
        <v/>
      </c>
      <c r="N405" s="21">
        <f>IF(M405&lt;&gt;"Sim","",--(COUNTIFS($G$6:G405,G405,$M$6:M405,"Sim")=1))</f>
        <v/>
      </c>
      <c r="O405" s="18">
        <f>IF(G405="","",COUNTIFS($G$6:$G$505,G405,$M$6:$M$505,"Sim"))</f>
        <v/>
      </c>
      <c r="P405" s="21">
        <f>IF(AND(A405="",G405="",H405="",I405=""),"",IF(A405="","INFORME ENDEREÇO",IF(L405&lt;&gt;"OK",L405,IF(G405="","INFORME SKU",IF(I405="","INFORME QUANTIDADE",IF(NOT(ISNUMBER(I405)),"QUANTIDADE INVÁLIDA",IF(OR(I405&lt;=0,I405&lt;&gt;INT(I405)),"QUANTIDADE INVÁLIDA",IF(COUNTIFS($A$6:$A$505,A405,$G$6:$G$505,G405)&gt;1,"SKU/ENDEREÇO REPETIDO",IF(O405&gt;1,"SKU ESPALHADO","OK")))))))))</f>
        <v/>
      </c>
    </row>
    <row r="406">
      <c r="A406" s="20" t="n"/>
      <c r="B406" s="21">
        <f>IFERROR(IF(OR(A406="",L406&lt;&gt;"OK"),"",INDEX('Mapa de Endereços'!$A$6:$A$205,MATCH(A406,'Mapa de Endereços'!$F$6:$F$205,0))),"")</f>
        <v/>
      </c>
      <c r="C406" s="19">
        <f>IFERROR(IF(OR(A406="",L406&lt;&gt;"OK"),"",INDEX('Mapa de Endereços'!$B$6:$B$205,MATCH(A406,'Mapa de Endereços'!$F$6:$F$205,0))),"")</f>
        <v/>
      </c>
      <c r="D406" s="19">
        <f>IFERROR(IF(OR(A406="",L406&lt;&gt;"OK"),"",INDEX('Mapa de Endereços'!$C$6:$C$205,MATCH(A406,'Mapa de Endereços'!$F$6:$F$205,0))),"")</f>
        <v/>
      </c>
      <c r="E406" s="19">
        <f>IFERROR(IF(OR(A406="",L406&lt;&gt;"OK"),"",INDEX('Mapa de Endereços'!$D$6:$D$205,MATCH(A406,'Mapa de Endereços'!$F$6:$F$205,0))),"")</f>
        <v/>
      </c>
      <c r="F406" s="19">
        <f>IFERROR(IF(OR(A406="",L406&lt;&gt;"OK"),"",INDEX('Mapa de Endereços'!$E$6:$E$205,MATCH(A406,'Mapa de Endereços'!$F$6:$F$205,0))),"")</f>
        <v/>
      </c>
      <c r="G406" s="20" t="n"/>
      <c r="H406" s="20" t="n"/>
      <c r="I406" s="22" t="n"/>
      <c r="J406" s="21">
        <f>IF(OR(A406="",G406=""),"",A406&amp;"|"&amp;G406)</f>
        <v/>
      </c>
      <c r="K406" s="19" t="n"/>
      <c r="L406" s="21">
        <f>IFERROR(IF(A406="","",IF(COUNTIF('Mapa de Endereços'!$F$6:$F$205,A406)=0,"NÃO CADASTRADO",IF(COUNTIF('Mapa de Endereços'!$F$6:$F$205,A406)&gt;1,"ENDEREÇO DUPLICADO",IF(INDEX('Mapa de Endereços'!$G$6:$G$205,MATCH(A406,'Mapa de Endereços'!$F$6:$F$205,0))="Sim","OK",IF(INDEX('Mapa de Endereços'!$G$6:$G$205,MATCH(A406,'Mapa de Endereços'!$F$6:$F$205,0))="Não","INATIVO","ATIVO INVÁLIDO"))))),"NÃO CADASTRADO")</f>
        <v/>
      </c>
      <c r="M406" s="21">
        <f>IF(AND(A406="",G406="",H406="",I406=""),"",IF(OR(L406&lt;&gt;"OK",G406="",NOT(ISNUMBER(I406))),"Não",IF(AND(I406&gt;0,I406=INT(I406),COUNTIFS($A$6:$A$505,A406,$G$6:$G$505,G406)=1),"Sim","Não")))</f>
        <v/>
      </c>
      <c r="N406" s="21">
        <f>IF(M406&lt;&gt;"Sim","",--(COUNTIFS($G$6:G406,G406,$M$6:M406,"Sim")=1))</f>
        <v/>
      </c>
      <c r="O406" s="18">
        <f>IF(G406="","",COUNTIFS($G$6:$G$505,G406,$M$6:$M$505,"Sim"))</f>
        <v/>
      </c>
      <c r="P406" s="21">
        <f>IF(AND(A406="",G406="",H406="",I406=""),"",IF(A406="","INFORME ENDEREÇO",IF(L406&lt;&gt;"OK",L406,IF(G406="","INFORME SKU",IF(I406="","INFORME QUANTIDADE",IF(NOT(ISNUMBER(I406)),"QUANTIDADE INVÁLIDA",IF(OR(I406&lt;=0,I406&lt;&gt;INT(I406)),"QUANTIDADE INVÁLIDA",IF(COUNTIFS($A$6:$A$505,A406,$G$6:$G$505,G406)&gt;1,"SKU/ENDEREÇO REPETIDO",IF(O406&gt;1,"SKU ESPALHADO","OK")))))))))</f>
        <v/>
      </c>
    </row>
    <row r="407">
      <c r="A407" s="20" t="n"/>
      <c r="B407" s="21">
        <f>IFERROR(IF(OR(A407="",L407&lt;&gt;"OK"),"",INDEX('Mapa de Endereços'!$A$6:$A$205,MATCH(A407,'Mapa de Endereços'!$F$6:$F$205,0))),"")</f>
        <v/>
      </c>
      <c r="C407" s="19">
        <f>IFERROR(IF(OR(A407="",L407&lt;&gt;"OK"),"",INDEX('Mapa de Endereços'!$B$6:$B$205,MATCH(A407,'Mapa de Endereços'!$F$6:$F$205,0))),"")</f>
        <v/>
      </c>
      <c r="D407" s="19">
        <f>IFERROR(IF(OR(A407="",L407&lt;&gt;"OK"),"",INDEX('Mapa de Endereços'!$C$6:$C$205,MATCH(A407,'Mapa de Endereços'!$F$6:$F$205,0))),"")</f>
        <v/>
      </c>
      <c r="E407" s="19">
        <f>IFERROR(IF(OR(A407="",L407&lt;&gt;"OK"),"",INDEX('Mapa de Endereços'!$D$6:$D$205,MATCH(A407,'Mapa de Endereços'!$F$6:$F$205,0))),"")</f>
        <v/>
      </c>
      <c r="F407" s="19">
        <f>IFERROR(IF(OR(A407="",L407&lt;&gt;"OK"),"",INDEX('Mapa de Endereços'!$E$6:$E$205,MATCH(A407,'Mapa de Endereços'!$F$6:$F$205,0))),"")</f>
        <v/>
      </c>
      <c r="G407" s="20" t="n"/>
      <c r="H407" s="20" t="n"/>
      <c r="I407" s="22" t="n"/>
      <c r="J407" s="21">
        <f>IF(OR(A407="",G407=""),"",A407&amp;"|"&amp;G407)</f>
        <v/>
      </c>
      <c r="K407" s="19" t="n"/>
      <c r="L407" s="21">
        <f>IFERROR(IF(A407="","",IF(COUNTIF('Mapa de Endereços'!$F$6:$F$205,A407)=0,"NÃO CADASTRADO",IF(COUNTIF('Mapa de Endereços'!$F$6:$F$205,A407)&gt;1,"ENDEREÇO DUPLICADO",IF(INDEX('Mapa de Endereços'!$G$6:$G$205,MATCH(A407,'Mapa de Endereços'!$F$6:$F$205,0))="Sim","OK",IF(INDEX('Mapa de Endereços'!$G$6:$G$205,MATCH(A407,'Mapa de Endereços'!$F$6:$F$205,0))="Não","INATIVO","ATIVO INVÁLIDO"))))),"NÃO CADASTRADO")</f>
        <v/>
      </c>
      <c r="M407" s="21">
        <f>IF(AND(A407="",G407="",H407="",I407=""),"",IF(OR(L407&lt;&gt;"OK",G407="",NOT(ISNUMBER(I407))),"Não",IF(AND(I407&gt;0,I407=INT(I407),COUNTIFS($A$6:$A$505,A407,$G$6:$G$505,G407)=1),"Sim","Não")))</f>
        <v/>
      </c>
      <c r="N407" s="21">
        <f>IF(M407&lt;&gt;"Sim","",--(COUNTIFS($G$6:G407,G407,$M$6:M407,"Sim")=1))</f>
        <v/>
      </c>
      <c r="O407" s="18">
        <f>IF(G407="","",COUNTIFS($G$6:$G$505,G407,$M$6:$M$505,"Sim"))</f>
        <v/>
      </c>
      <c r="P407" s="21">
        <f>IF(AND(A407="",G407="",H407="",I407=""),"",IF(A407="","INFORME ENDEREÇO",IF(L407&lt;&gt;"OK",L407,IF(G407="","INFORME SKU",IF(I407="","INFORME QUANTIDADE",IF(NOT(ISNUMBER(I407)),"QUANTIDADE INVÁLIDA",IF(OR(I407&lt;=0,I407&lt;&gt;INT(I407)),"QUANTIDADE INVÁLIDA",IF(COUNTIFS($A$6:$A$505,A407,$G$6:$G$505,G407)&gt;1,"SKU/ENDEREÇO REPETIDO",IF(O407&gt;1,"SKU ESPALHADO","OK")))))))))</f>
        <v/>
      </c>
    </row>
    <row r="408">
      <c r="A408" s="20" t="n"/>
      <c r="B408" s="21">
        <f>IFERROR(IF(OR(A408="",L408&lt;&gt;"OK"),"",INDEX('Mapa de Endereços'!$A$6:$A$205,MATCH(A408,'Mapa de Endereços'!$F$6:$F$205,0))),"")</f>
        <v/>
      </c>
      <c r="C408" s="19">
        <f>IFERROR(IF(OR(A408="",L408&lt;&gt;"OK"),"",INDEX('Mapa de Endereços'!$B$6:$B$205,MATCH(A408,'Mapa de Endereços'!$F$6:$F$205,0))),"")</f>
        <v/>
      </c>
      <c r="D408" s="19">
        <f>IFERROR(IF(OR(A408="",L408&lt;&gt;"OK"),"",INDEX('Mapa de Endereços'!$C$6:$C$205,MATCH(A408,'Mapa de Endereços'!$F$6:$F$205,0))),"")</f>
        <v/>
      </c>
      <c r="E408" s="19">
        <f>IFERROR(IF(OR(A408="",L408&lt;&gt;"OK"),"",INDEX('Mapa de Endereços'!$D$6:$D$205,MATCH(A408,'Mapa de Endereços'!$F$6:$F$205,0))),"")</f>
        <v/>
      </c>
      <c r="F408" s="19">
        <f>IFERROR(IF(OR(A408="",L408&lt;&gt;"OK"),"",INDEX('Mapa de Endereços'!$E$6:$E$205,MATCH(A408,'Mapa de Endereços'!$F$6:$F$205,0))),"")</f>
        <v/>
      </c>
      <c r="G408" s="20" t="n"/>
      <c r="H408" s="20" t="n"/>
      <c r="I408" s="22" t="n"/>
      <c r="J408" s="21">
        <f>IF(OR(A408="",G408=""),"",A408&amp;"|"&amp;G408)</f>
        <v/>
      </c>
      <c r="K408" s="19" t="n"/>
      <c r="L408" s="21">
        <f>IFERROR(IF(A408="","",IF(COUNTIF('Mapa de Endereços'!$F$6:$F$205,A408)=0,"NÃO CADASTRADO",IF(COUNTIF('Mapa de Endereços'!$F$6:$F$205,A408)&gt;1,"ENDEREÇO DUPLICADO",IF(INDEX('Mapa de Endereços'!$G$6:$G$205,MATCH(A408,'Mapa de Endereços'!$F$6:$F$205,0))="Sim","OK",IF(INDEX('Mapa de Endereços'!$G$6:$G$205,MATCH(A408,'Mapa de Endereços'!$F$6:$F$205,0))="Não","INATIVO","ATIVO INVÁLIDO"))))),"NÃO CADASTRADO")</f>
        <v/>
      </c>
      <c r="M408" s="21">
        <f>IF(AND(A408="",G408="",H408="",I408=""),"",IF(OR(L408&lt;&gt;"OK",G408="",NOT(ISNUMBER(I408))),"Não",IF(AND(I408&gt;0,I408=INT(I408),COUNTIFS($A$6:$A$505,A408,$G$6:$G$505,G408)=1),"Sim","Não")))</f>
        <v/>
      </c>
      <c r="N408" s="21">
        <f>IF(M408&lt;&gt;"Sim","",--(COUNTIFS($G$6:G408,G408,$M$6:M408,"Sim")=1))</f>
        <v/>
      </c>
      <c r="O408" s="18">
        <f>IF(G408="","",COUNTIFS($G$6:$G$505,G408,$M$6:$M$505,"Sim"))</f>
        <v/>
      </c>
      <c r="P408" s="21">
        <f>IF(AND(A408="",G408="",H408="",I408=""),"",IF(A408="","INFORME ENDEREÇO",IF(L408&lt;&gt;"OK",L408,IF(G408="","INFORME SKU",IF(I408="","INFORME QUANTIDADE",IF(NOT(ISNUMBER(I408)),"QUANTIDADE INVÁLIDA",IF(OR(I408&lt;=0,I408&lt;&gt;INT(I408)),"QUANTIDADE INVÁLIDA",IF(COUNTIFS($A$6:$A$505,A408,$G$6:$G$505,G408)&gt;1,"SKU/ENDEREÇO REPETIDO",IF(O408&gt;1,"SKU ESPALHADO","OK")))))))))</f>
        <v/>
      </c>
    </row>
    <row r="409">
      <c r="A409" s="20" t="n"/>
      <c r="B409" s="21">
        <f>IFERROR(IF(OR(A409="",L409&lt;&gt;"OK"),"",INDEX('Mapa de Endereços'!$A$6:$A$205,MATCH(A409,'Mapa de Endereços'!$F$6:$F$205,0))),"")</f>
        <v/>
      </c>
      <c r="C409" s="19">
        <f>IFERROR(IF(OR(A409="",L409&lt;&gt;"OK"),"",INDEX('Mapa de Endereços'!$B$6:$B$205,MATCH(A409,'Mapa de Endereços'!$F$6:$F$205,0))),"")</f>
        <v/>
      </c>
      <c r="D409" s="19">
        <f>IFERROR(IF(OR(A409="",L409&lt;&gt;"OK"),"",INDEX('Mapa de Endereços'!$C$6:$C$205,MATCH(A409,'Mapa de Endereços'!$F$6:$F$205,0))),"")</f>
        <v/>
      </c>
      <c r="E409" s="19">
        <f>IFERROR(IF(OR(A409="",L409&lt;&gt;"OK"),"",INDEX('Mapa de Endereços'!$D$6:$D$205,MATCH(A409,'Mapa de Endereços'!$F$6:$F$205,0))),"")</f>
        <v/>
      </c>
      <c r="F409" s="19">
        <f>IFERROR(IF(OR(A409="",L409&lt;&gt;"OK"),"",INDEX('Mapa de Endereços'!$E$6:$E$205,MATCH(A409,'Mapa de Endereços'!$F$6:$F$205,0))),"")</f>
        <v/>
      </c>
      <c r="G409" s="20" t="n"/>
      <c r="H409" s="20" t="n"/>
      <c r="I409" s="22" t="n"/>
      <c r="J409" s="21">
        <f>IF(OR(A409="",G409=""),"",A409&amp;"|"&amp;G409)</f>
        <v/>
      </c>
      <c r="K409" s="19" t="n"/>
      <c r="L409" s="21">
        <f>IFERROR(IF(A409="","",IF(COUNTIF('Mapa de Endereços'!$F$6:$F$205,A409)=0,"NÃO CADASTRADO",IF(COUNTIF('Mapa de Endereços'!$F$6:$F$205,A409)&gt;1,"ENDEREÇO DUPLICADO",IF(INDEX('Mapa de Endereços'!$G$6:$G$205,MATCH(A409,'Mapa de Endereços'!$F$6:$F$205,0))="Sim","OK",IF(INDEX('Mapa de Endereços'!$G$6:$G$205,MATCH(A409,'Mapa de Endereços'!$F$6:$F$205,0))="Não","INATIVO","ATIVO INVÁLIDO"))))),"NÃO CADASTRADO")</f>
        <v/>
      </c>
      <c r="M409" s="21">
        <f>IF(AND(A409="",G409="",H409="",I409=""),"",IF(OR(L409&lt;&gt;"OK",G409="",NOT(ISNUMBER(I409))),"Não",IF(AND(I409&gt;0,I409=INT(I409),COUNTIFS($A$6:$A$505,A409,$G$6:$G$505,G409)=1),"Sim","Não")))</f>
        <v/>
      </c>
      <c r="N409" s="21">
        <f>IF(M409&lt;&gt;"Sim","",--(COUNTIFS($G$6:G409,G409,$M$6:M409,"Sim")=1))</f>
        <v/>
      </c>
      <c r="O409" s="18">
        <f>IF(G409="","",COUNTIFS($G$6:$G$505,G409,$M$6:$M$505,"Sim"))</f>
        <v/>
      </c>
      <c r="P409" s="21">
        <f>IF(AND(A409="",G409="",H409="",I409=""),"",IF(A409="","INFORME ENDEREÇO",IF(L409&lt;&gt;"OK",L409,IF(G409="","INFORME SKU",IF(I409="","INFORME QUANTIDADE",IF(NOT(ISNUMBER(I409)),"QUANTIDADE INVÁLIDA",IF(OR(I409&lt;=0,I409&lt;&gt;INT(I409)),"QUANTIDADE INVÁLIDA",IF(COUNTIFS($A$6:$A$505,A409,$G$6:$G$505,G409)&gt;1,"SKU/ENDEREÇO REPETIDO",IF(O409&gt;1,"SKU ESPALHADO","OK")))))))))</f>
        <v/>
      </c>
    </row>
    <row r="410">
      <c r="A410" s="20" t="n"/>
      <c r="B410" s="21">
        <f>IFERROR(IF(OR(A410="",L410&lt;&gt;"OK"),"",INDEX('Mapa de Endereços'!$A$6:$A$205,MATCH(A410,'Mapa de Endereços'!$F$6:$F$205,0))),"")</f>
        <v/>
      </c>
      <c r="C410" s="19">
        <f>IFERROR(IF(OR(A410="",L410&lt;&gt;"OK"),"",INDEX('Mapa de Endereços'!$B$6:$B$205,MATCH(A410,'Mapa de Endereços'!$F$6:$F$205,0))),"")</f>
        <v/>
      </c>
      <c r="D410" s="19">
        <f>IFERROR(IF(OR(A410="",L410&lt;&gt;"OK"),"",INDEX('Mapa de Endereços'!$C$6:$C$205,MATCH(A410,'Mapa de Endereços'!$F$6:$F$205,0))),"")</f>
        <v/>
      </c>
      <c r="E410" s="19">
        <f>IFERROR(IF(OR(A410="",L410&lt;&gt;"OK"),"",INDEX('Mapa de Endereços'!$D$6:$D$205,MATCH(A410,'Mapa de Endereços'!$F$6:$F$205,0))),"")</f>
        <v/>
      </c>
      <c r="F410" s="19">
        <f>IFERROR(IF(OR(A410="",L410&lt;&gt;"OK"),"",INDEX('Mapa de Endereços'!$E$6:$E$205,MATCH(A410,'Mapa de Endereços'!$F$6:$F$205,0))),"")</f>
        <v/>
      </c>
      <c r="G410" s="20" t="n"/>
      <c r="H410" s="20" t="n"/>
      <c r="I410" s="22" t="n"/>
      <c r="J410" s="21">
        <f>IF(OR(A410="",G410=""),"",A410&amp;"|"&amp;G410)</f>
        <v/>
      </c>
      <c r="K410" s="19" t="n"/>
      <c r="L410" s="21">
        <f>IFERROR(IF(A410="","",IF(COUNTIF('Mapa de Endereços'!$F$6:$F$205,A410)=0,"NÃO CADASTRADO",IF(COUNTIF('Mapa de Endereços'!$F$6:$F$205,A410)&gt;1,"ENDEREÇO DUPLICADO",IF(INDEX('Mapa de Endereços'!$G$6:$G$205,MATCH(A410,'Mapa de Endereços'!$F$6:$F$205,0))="Sim","OK",IF(INDEX('Mapa de Endereços'!$G$6:$G$205,MATCH(A410,'Mapa de Endereços'!$F$6:$F$205,0))="Não","INATIVO","ATIVO INVÁLIDO"))))),"NÃO CADASTRADO")</f>
        <v/>
      </c>
      <c r="M410" s="21">
        <f>IF(AND(A410="",G410="",H410="",I410=""),"",IF(OR(L410&lt;&gt;"OK",G410="",NOT(ISNUMBER(I410))),"Não",IF(AND(I410&gt;0,I410=INT(I410),COUNTIFS($A$6:$A$505,A410,$G$6:$G$505,G410)=1),"Sim","Não")))</f>
        <v/>
      </c>
      <c r="N410" s="21">
        <f>IF(M410&lt;&gt;"Sim","",--(COUNTIFS($G$6:G410,G410,$M$6:M410,"Sim")=1))</f>
        <v/>
      </c>
      <c r="O410" s="18">
        <f>IF(G410="","",COUNTIFS($G$6:$G$505,G410,$M$6:$M$505,"Sim"))</f>
        <v/>
      </c>
      <c r="P410" s="21">
        <f>IF(AND(A410="",G410="",H410="",I410=""),"",IF(A410="","INFORME ENDEREÇO",IF(L410&lt;&gt;"OK",L410,IF(G410="","INFORME SKU",IF(I410="","INFORME QUANTIDADE",IF(NOT(ISNUMBER(I410)),"QUANTIDADE INVÁLIDA",IF(OR(I410&lt;=0,I410&lt;&gt;INT(I410)),"QUANTIDADE INVÁLIDA",IF(COUNTIFS($A$6:$A$505,A410,$G$6:$G$505,G410)&gt;1,"SKU/ENDEREÇO REPETIDO",IF(O410&gt;1,"SKU ESPALHADO","OK")))))))))</f>
        <v/>
      </c>
    </row>
    <row r="411">
      <c r="A411" s="20" t="n"/>
      <c r="B411" s="21">
        <f>IFERROR(IF(OR(A411="",L411&lt;&gt;"OK"),"",INDEX('Mapa de Endereços'!$A$6:$A$205,MATCH(A411,'Mapa de Endereços'!$F$6:$F$205,0))),"")</f>
        <v/>
      </c>
      <c r="C411" s="19">
        <f>IFERROR(IF(OR(A411="",L411&lt;&gt;"OK"),"",INDEX('Mapa de Endereços'!$B$6:$B$205,MATCH(A411,'Mapa de Endereços'!$F$6:$F$205,0))),"")</f>
        <v/>
      </c>
      <c r="D411" s="19">
        <f>IFERROR(IF(OR(A411="",L411&lt;&gt;"OK"),"",INDEX('Mapa de Endereços'!$C$6:$C$205,MATCH(A411,'Mapa de Endereços'!$F$6:$F$205,0))),"")</f>
        <v/>
      </c>
      <c r="E411" s="19">
        <f>IFERROR(IF(OR(A411="",L411&lt;&gt;"OK"),"",INDEX('Mapa de Endereços'!$D$6:$D$205,MATCH(A411,'Mapa de Endereços'!$F$6:$F$205,0))),"")</f>
        <v/>
      </c>
      <c r="F411" s="19">
        <f>IFERROR(IF(OR(A411="",L411&lt;&gt;"OK"),"",INDEX('Mapa de Endereços'!$E$6:$E$205,MATCH(A411,'Mapa de Endereços'!$F$6:$F$205,0))),"")</f>
        <v/>
      </c>
      <c r="G411" s="20" t="n"/>
      <c r="H411" s="20" t="n"/>
      <c r="I411" s="22" t="n"/>
      <c r="J411" s="21">
        <f>IF(OR(A411="",G411=""),"",A411&amp;"|"&amp;G411)</f>
        <v/>
      </c>
      <c r="K411" s="19" t="n"/>
      <c r="L411" s="21">
        <f>IFERROR(IF(A411="","",IF(COUNTIF('Mapa de Endereços'!$F$6:$F$205,A411)=0,"NÃO CADASTRADO",IF(COUNTIF('Mapa de Endereços'!$F$6:$F$205,A411)&gt;1,"ENDEREÇO DUPLICADO",IF(INDEX('Mapa de Endereços'!$G$6:$G$205,MATCH(A411,'Mapa de Endereços'!$F$6:$F$205,0))="Sim","OK",IF(INDEX('Mapa de Endereços'!$G$6:$G$205,MATCH(A411,'Mapa de Endereços'!$F$6:$F$205,0))="Não","INATIVO","ATIVO INVÁLIDO"))))),"NÃO CADASTRADO")</f>
        <v/>
      </c>
      <c r="M411" s="21">
        <f>IF(AND(A411="",G411="",H411="",I411=""),"",IF(OR(L411&lt;&gt;"OK",G411="",NOT(ISNUMBER(I411))),"Não",IF(AND(I411&gt;0,I411=INT(I411),COUNTIFS($A$6:$A$505,A411,$G$6:$G$505,G411)=1),"Sim","Não")))</f>
        <v/>
      </c>
      <c r="N411" s="21">
        <f>IF(M411&lt;&gt;"Sim","",--(COUNTIFS($G$6:G411,G411,$M$6:M411,"Sim")=1))</f>
        <v/>
      </c>
      <c r="O411" s="18">
        <f>IF(G411="","",COUNTIFS($G$6:$G$505,G411,$M$6:$M$505,"Sim"))</f>
        <v/>
      </c>
      <c r="P411" s="21">
        <f>IF(AND(A411="",G411="",H411="",I411=""),"",IF(A411="","INFORME ENDEREÇO",IF(L411&lt;&gt;"OK",L411,IF(G411="","INFORME SKU",IF(I411="","INFORME QUANTIDADE",IF(NOT(ISNUMBER(I411)),"QUANTIDADE INVÁLIDA",IF(OR(I411&lt;=0,I411&lt;&gt;INT(I411)),"QUANTIDADE INVÁLIDA",IF(COUNTIFS($A$6:$A$505,A411,$G$6:$G$505,G411)&gt;1,"SKU/ENDEREÇO REPETIDO",IF(O411&gt;1,"SKU ESPALHADO","OK")))))))))</f>
        <v/>
      </c>
    </row>
    <row r="412">
      <c r="A412" s="20" t="n"/>
      <c r="B412" s="21">
        <f>IFERROR(IF(OR(A412="",L412&lt;&gt;"OK"),"",INDEX('Mapa de Endereços'!$A$6:$A$205,MATCH(A412,'Mapa de Endereços'!$F$6:$F$205,0))),"")</f>
        <v/>
      </c>
      <c r="C412" s="19">
        <f>IFERROR(IF(OR(A412="",L412&lt;&gt;"OK"),"",INDEX('Mapa de Endereços'!$B$6:$B$205,MATCH(A412,'Mapa de Endereços'!$F$6:$F$205,0))),"")</f>
        <v/>
      </c>
      <c r="D412" s="19">
        <f>IFERROR(IF(OR(A412="",L412&lt;&gt;"OK"),"",INDEX('Mapa de Endereços'!$C$6:$C$205,MATCH(A412,'Mapa de Endereços'!$F$6:$F$205,0))),"")</f>
        <v/>
      </c>
      <c r="E412" s="19">
        <f>IFERROR(IF(OR(A412="",L412&lt;&gt;"OK"),"",INDEX('Mapa de Endereços'!$D$6:$D$205,MATCH(A412,'Mapa de Endereços'!$F$6:$F$205,0))),"")</f>
        <v/>
      </c>
      <c r="F412" s="19">
        <f>IFERROR(IF(OR(A412="",L412&lt;&gt;"OK"),"",INDEX('Mapa de Endereços'!$E$6:$E$205,MATCH(A412,'Mapa de Endereços'!$F$6:$F$205,0))),"")</f>
        <v/>
      </c>
      <c r="G412" s="20" t="n"/>
      <c r="H412" s="20" t="n"/>
      <c r="I412" s="22" t="n"/>
      <c r="J412" s="21">
        <f>IF(OR(A412="",G412=""),"",A412&amp;"|"&amp;G412)</f>
        <v/>
      </c>
      <c r="K412" s="19" t="n"/>
      <c r="L412" s="21">
        <f>IFERROR(IF(A412="","",IF(COUNTIF('Mapa de Endereços'!$F$6:$F$205,A412)=0,"NÃO CADASTRADO",IF(COUNTIF('Mapa de Endereços'!$F$6:$F$205,A412)&gt;1,"ENDEREÇO DUPLICADO",IF(INDEX('Mapa de Endereços'!$G$6:$G$205,MATCH(A412,'Mapa de Endereços'!$F$6:$F$205,0))="Sim","OK",IF(INDEX('Mapa de Endereços'!$G$6:$G$205,MATCH(A412,'Mapa de Endereços'!$F$6:$F$205,0))="Não","INATIVO","ATIVO INVÁLIDO"))))),"NÃO CADASTRADO")</f>
        <v/>
      </c>
      <c r="M412" s="21">
        <f>IF(AND(A412="",G412="",H412="",I412=""),"",IF(OR(L412&lt;&gt;"OK",G412="",NOT(ISNUMBER(I412))),"Não",IF(AND(I412&gt;0,I412=INT(I412),COUNTIFS($A$6:$A$505,A412,$G$6:$G$505,G412)=1),"Sim","Não")))</f>
        <v/>
      </c>
      <c r="N412" s="21">
        <f>IF(M412&lt;&gt;"Sim","",--(COUNTIFS($G$6:G412,G412,$M$6:M412,"Sim")=1))</f>
        <v/>
      </c>
      <c r="O412" s="18">
        <f>IF(G412="","",COUNTIFS($G$6:$G$505,G412,$M$6:$M$505,"Sim"))</f>
        <v/>
      </c>
      <c r="P412" s="21">
        <f>IF(AND(A412="",G412="",H412="",I412=""),"",IF(A412="","INFORME ENDEREÇO",IF(L412&lt;&gt;"OK",L412,IF(G412="","INFORME SKU",IF(I412="","INFORME QUANTIDADE",IF(NOT(ISNUMBER(I412)),"QUANTIDADE INVÁLIDA",IF(OR(I412&lt;=0,I412&lt;&gt;INT(I412)),"QUANTIDADE INVÁLIDA",IF(COUNTIFS($A$6:$A$505,A412,$G$6:$G$505,G412)&gt;1,"SKU/ENDEREÇO REPETIDO",IF(O412&gt;1,"SKU ESPALHADO","OK")))))))))</f>
        <v/>
      </c>
    </row>
    <row r="413">
      <c r="A413" s="20" t="n"/>
      <c r="B413" s="21">
        <f>IFERROR(IF(OR(A413="",L413&lt;&gt;"OK"),"",INDEX('Mapa de Endereços'!$A$6:$A$205,MATCH(A413,'Mapa de Endereços'!$F$6:$F$205,0))),"")</f>
        <v/>
      </c>
      <c r="C413" s="19">
        <f>IFERROR(IF(OR(A413="",L413&lt;&gt;"OK"),"",INDEX('Mapa de Endereços'!$B$6:$B$205,MATCH(A413,'Mapa de Endereços'!$F$6:$F$205,0))),"")</f>
        <v/>
      </c>
      <c r="D413" s="19">
        <f>IFERROR(IF(OR(A413="",L413&lt;&gt;"OK"),"",INDEX('Mapa de Endereços'!$C$6:$C$205,MATCH(A413,'Mapa de Endereços'!$F$6:$F$205,0))),"")</f>
        <v/>
      </c>
      <c r="E413" s="19">
        <f>IFERROR(IF(OR(A413="",L413&lt;&gt;"OK"),"",INDEX('Mapa de Endereços'!$D$6:$D$205,MATCH(A413,'Mapa de Endereços'!$F$6:$F$205,0))),"")</f>
        <v/>
      </c>
      <c r="F413" s="19">
        <f>IFERROR(IF(OR(A413="",L413&lt;&gt;"OK"),"",INDEX('Mapa de Endereços'!$E$6:$E$205,MATCH(A413,'Mapa de Endereços'!$F$6:$F$205,0))),"")</f>
        <v/>
      </c>
      <c r="G413" s="20" t="n"/>
      <c r="H413" s="20" t="n"/>
      <c r="I413" s="22" t="n"/>
      <c r="J413" s="21">
        <f>IF(OR(A413="",G413=""),"",A413&amp;"|"&amp;G413)</f>
        <v/>
      </c>
      <c r="K413" s="19" t="n"/>
      <c r="L413" s="21">
        <f>IFERROR(IF(A413="","",IF(COUNTIF('Mapa de Endereços'!$F$6:$F$205,A413)=0,"NÃO CADASTRADO",IF(COUNTIF('Mapa de Endereços'!$F$6:$F$205,A413)&gt;1,"ENDEREÇO DUPLICADO",IF(INDEX('Mapa de Endereços'!$G$6:$G$205,MATCH(A413,'Mapa de Endereços'!$F$6:$F$205,0))="Sim","OK",IF(INDEX('Mapa de Endereços'!$G$6:$G$205,MATCH(A413,'Mapa de Endereços'!$F$6:$F$205,0))="Não","INATIVO","ATIVO INVÁLIDO"))))),"NÃO CADASTRADO")</f>
        <v/>
      </c>
      <c r="M413" s="21">
        <f>IF(AND(A413="",G413="",H413="",I413=""),"",IF(OR(L413&lt;&gt;"OK",G413="",NOT(ISNUMBER(I413))),"Não",IF(AND(I413&gt;0,I413=INT(I413),COUNTIFS($A$6:$A$505,A413,$G$6:$G$505,G413)=1),"Sim","Não")))</f>
        <v/>
      </c>
      <c r="N413" s="21">
        <f>IF(M413&lt;&gt;"Sim","",--(COUNTIFS($G$6:G413,G413,$M$6:M413,"Sim")=1))</f>
        <v/>
      </c>
      <c r="O413" s="18">
        <f>IF(G413="","",COUNTIFS($G$6:$G$505,G413,$M$6:$M$505,"Sim"))</f>
        <v/>
      </c>
      <c r="P413" s="21">
        <f>IF(AND(A413="",G413="",H413="",I413=""),"",IF(A413="","INFORME ENDEREÇO",IF(L413&lt;&gt;"OK",L413,IF(G413="","INFORME SKU",IF(I413="","INFORME QUANTIDADE",IF(NOT(ISNUMBER(I413)),"QUANTIDADE INVÁLIDA",IF(OR(I413&lt;=0,I413&lt;&gt;INT(I413)),"QUANTIDADE INVÁLIDA",IF(COUNTIFS($A$6:$A$505,A413,$G$6:$G$505,G413)&gt;1,"SKU/ENDEREÇO REPETIDO",IF(O413&gt;1,"SKU ESPALHADO","OK")))))))))</f>
        <v/>
      </c>
    </row>
    <row r="414">
      <c r="A414" s="20" t="n"/>
      <c r="B414" s="21">
        <f>IFERROR(IF(OR(A414="",L414&lt;&gt;"OK"),"",INDEX('Mapa de Endereços'!$A$6:$A$205,MATCH(A414,'Mapa de Endereços'!$F$6:$F$205,0))),"")</f>
        <v/>
      </c>
      <c r="C414" s="19">
        <f>IFERROR(IF(OR(A414="",L414&lt;&gt;"OK"),"",INDEX('Mapa de Endereços'!$B$6:$B$205,MATCH(A414,'Mapa de Endereços'!$F$6:$F$205,0))),"")</f>
        <v/>
      </c>
      <c r="D414" s="19">
        <f>IFERROR(IF(OR(A414="",L414&lt;&gt;"OK"),"",INDEX('Mapa de Endereços'!$C$6:$C$205,MATCH(A414,'Mapa de Endereços'!$F$6:$F$205,0))),"")</f>
        <v/>
      </c>
      <c r="E414" s="19">
        <f>IFERROR(IF(OR(A414="",L414&lt;&gt;"OK"),"",INDEX('Mapa de Endereços'!$D$6:$D$205,MATCH(A414,'Mapa de Endereços'!$F$6:$F$205,0))),"")</f>
        <v/>
      </c>
      <c r="F414" s="19">
        <f>IFERROR(IF(OR(A414="",L414&lt;&gt;"OK"),"",INDEX('Mapa de Endereços'!$E$6:$E$205,MATCH(A414,'Mapa de Endereços'!$F$6:$F$205,0))),"")</f>
        <v/>
      </c>
      <c r="G414" s="20" t="n"/>
      <c r="H414" s="20" t="n"/>
      <c r="I414" s="22" t="n"/>
      <c r="J414" s="21">
        <f>IF(OR(A414="",G414=""),"",A414&amp;"|"&amp;G414)</f>
        <v/>
      </c>
      <c r="K414" s="19" t="n"/>
      <c r="L414" s="21">
        <f>IFERROR(IF(A414="","",IF(COUNTIF('Mapa de Endereços'!$F$6:$F$205,A414)=0,"NÃO CADASTRADO",IF(COUNTIF('Mapa de Endereços'!$F$6:$F$205,A414)&gt;1,"ENDEREÇO DUPLICADO",IF(INDEX('Mapa de Endereços'!$G$6:$G$205,MATCH(A414,'Mapa de Endereços'!$F$6:$F$205,0))="Sim","OK",IF(INDEX('Mapa de Endereços'!$G$6:$G$205,MATCH(A414,'Mapa de Endereços'!$F$6:$F$205,0))="Não","INATIVO","ATIVO INVÁLIDO"))))),"NÃO CADASTRADO")</f>
        <v/>
      </c>
      <c r="M414" s="21">
        <f>IF(AND(A414="",G414="",H414="",I414=""),"",IF(OR(L414&lt;&gt;"OK",G414="",NOT(ISNUMBER(I414))),"Não",IF(AND(I414&gt;0,I414=INT(I414),COUNTIFS($A$6:$A$505,A414,$G$6:$G$505,G414)=1),"Sim","Não")))</f>
        <v/>
      </c>
      <c r="N414" s="21">
        <f>IF(M414&lt;&gt;"Sim","",--(COUNTIFS($G$6:G414,G414,$M$6:M414,"Sim")=1))</f>
        <v/>
      </c>
      <c r="O414" s="18">
        <f>IF(G414="","",COUNTIFS($G$6:$G$505,G414,$M$6:$M$505,"Sim"))</f>
        <v/>
      </c>
      <c r="P414" s="21">
        <f>IF(AND(A414="",G414="",H414="",I414=""),"",IF(A414="","INFORME ENDEREÇO",IF(L414&lt;&gt;"OK",L414,IF(G414="","INFORME SKU",IF(I414="","INFORME QUANTIDADE",IF(NOT(ISNUMBER(I414)),"QUANTIDADE INVÁLIDA",IF(OR(I414&lt;=0,I414&lt;&gt;INT(I414)),"QUANTIDADE INVÁLIDA",IF(COUNTIFS($A$6:$A$505,A414,$G$6:$G$505,G414)&gt;1,"SKU/ENDEREÇO REPETIDO",IF(O414&gt;1,"SKU ESPALHADO","OK")))))))))</f>
        <v/>
      </c>
    </row>
    <row r="415">
      <c r="A415" s="20" t="n"/>
      <c r="B415" s="21">
        <f>IFERROR(IF(OR(A415="",L415&lt;&gt;"OK"),"",INDEX('Mapa de Endereços'!$A$6:$A$205,MATCH(A415,'Mapa de Endereços'!$F$6:$F$205,0))),"")</f>
        <v/>
      </c>
      <c r="C415" s="19">
        <f>IFERROR(IF(OR(A415="",L415&lt;&gt;"OK"),"",INDEX('Mapa de Endereços'!$B$6:$B$205,MATCH(A415,'Mapa de Endereços'!$F$6:$F$205,0))),"")</f>
        <v/>
      </c>
      <c r="D415" s="19">
        <f>IFERROR(IF(OR(A415="",L415&lt;&gt;"OK"),"",INDEX('Mapa de Endereços'!$C$6:$C$205,MATCH(A415,'Mapa de Endereços'!$F$6:$F$205,0))),"")</f>
        <v/>
      </c>
      <c r="E415" s="19">
        <f>IFERROR(IF(OR(A415="",L415&lt;&gt;"OK"),"",INDEX('Mapa de Endereços'!$D$6:$D$205,MATCH(A415,'Mapa de Endereços'!$F$6:$F$205,0))),"")</f>
        <v/>
      </c>
      <c r="F415" s="19">
        <f>IFERROR(IF(OR(A415="",L415&lt;&gt;"OK"),"",INDEX('Mapa de Endereços'!$E$6:$E$205,MATCH(A415,'Mapa de Endereços'!$F$6:$F$205,0))),"")</f>
        <v/>
      </c>
      <c r="G415" s="20" t="n"/>
      <c r="H415" s="20" t="n"/>
      <c r="I415" s="22" t="n"/>
      <c r="J415" s="21">
        <f>IF(OR(A415="",G415=""),"",A415&amp;"|"&amp;G415)</f>
        <v/>
      </c>
      <c r="K415" s="19" t="n"/>
      <c r="L415" s="21">
        <f>IFERROR(IF(A415="","",IF(COUNTIF('Mapa de Endereços'!$F$6:$F$205,A415)=0,"NÃO CADASTRADO",IF(COUNTIF('Mapa de Endereços'!$F$6:$F$205,A415)&gt;1,"ENDEREÇO DUPLICADO",IF(INDEX('Mapa de Endereços'!$G$6:$G$205,MATCH(A415,'Mapa de Endereços'!$F$6:$F$205,0))="Sim","OK",IF(INDEX('Mapa de Endereços'!$G$6:$G$205,MATCH(A415,'Mapa de Endereços'!$F$6:$F$205,0))="Não","INATIVO","ATIVO INVÁLIDO"))))),"NÃO CADASTRADO")</f>
        <v/>
      </c>
      <c r="M415" s="21">
        <f>IF(AND(A415="",G415="",H415="",I415=""),"",IF(OR(L415&lt;&gt;"OK",G415="",NOT(ISNUMBER(I415))),"Não",IF(AND(I415&gt;0,I415=INT(I415),COUNTIFS($A$6:$A$505,A415,$G$6:$G$505,G415)=1),"Sim","Não")))</f>
        <v/>
      </c>
      <c r="N415" s="21">
        <f>IF(M415&lt;&gt;"Sim","",--(COUNTIFS($G$6:G415,G415,$M$6:M415,"Sim")=1))</f>
        <v/>
      </c>
      <c r="O415" s="18">
        <f>IF(G415="","",COUNTIFS($G$6:$G$505,G415,$M$6:$M$505,"Sim"))</f>
        <v/>
      </c>
      <c r="P415" s="21">
        <f>IF(AND(A415="",G415="",H415="",I415=""),"",IF(A415="","INFORME ENDEREÇO",IF(L415&lt;&gt;"OK",L415,IF(G415="","INFORME SKU",IF(I415="","INFORME QUANTIDADE",IF(NOT(ISNUMBER(I415)),"QUANTIDADE INVÁLIDA",IF(OR(I415&lt;=0,I415&lt;&gt;INT(I415)),"QUANTIDADE INVÁLIDA",IF(COUNTIFS($A$6:$A$505,A415,$G$6:$G$505,G415)&gt;1,"SKU/ENDEREÇO REPETIDO",IF(O415&gt;1,"SKU ESPALHADO","OK")))))))))</f>
        <v/>
      </c>
    </row>
    <row r="416">
      <c r="A416" s="20" t="n"/>
      <c r="B416" s="21">
        <f>IFERROR(IF(OR(A416="",L416&lt;&gt;"OK"),"",INDEX('Mapa de Endereços'!$A$6:$A$205,MATCH(A416,'Mapa de Endereços'!$F$6:$F$205,0))),"")</f>
        <v/>
      </c>
      <c r="C416" s="19">
        <f>IFERROR(IF(OR(A416="",L416&lt;&gt;"OK"),"",INDEX('Mapa de Endereços'!$B$6:$B$205,MATCH(A416,'Mapa de Endereços'!$F$6:$F$205,0))),"")</f>
        <v/>
      </c>
      <c r="D416" s="19">
        <f>IFERROR(IF(OR(A416="",L416&lt;&gt;"OK"),"",INDEX('Mapa de Endereços'!$C$6:$C$205,MATCH(A416,'Mapa de Endereços'!$F$6:$F$205,0))),"")</f>
        <v/>
      </c>
      <c r="E416" s="19">
        <f>IFERROR(IF(OR(A416="",L416&lt;&gt;"OK"),"",INDEX('Mapa de Endereços'!$D$6:$D$205,MATCH(A416,'Mapa de Endereços'!$F$6:$F$205,0))),"")</f>
        <v/>
      </c>
      <c r="F416" s="19">
        <f>IFERROR(IF(OR(A416="",L416&lt;&gt;"OK"),"",INDEX('Mapa de Endereços'!$E$6:$E$205,MATCH(A416,'Mapa de Endereços'!$F$6:$F$205,0))),"")</f>
        <v/>
      </c>
      <c r="G416" s="20" t="n"/>
      <c r="H416" s="20" t="n"/>
      <c r="I416" s="22" t="n"/>
      <c r="J416" s="21">
        <f>IF(OR(A416="",G416=""),"",A416&amp;"|"&amp;G416)</f>
        <v/>
      </c>
      <c r="K416" s="19" t="n"/>
      <c r="L416" s="21">
        <f>IFERROR(IF(A416="","",IF(COUNTIF('Mapa de Endereços'!$F$6:$F$205,A416)=0,"NÃO CADASTRADO",IF(COUNTIF('Mapa de Endereços'!$F$6:$F$205,A416)&gt;1,"ENDEREÇO DUPLICADO",IF(INDEX('Mapa de Endereços'!$G$6:$G$205,MATCH(A416,'Mapa de Endereços'!$F$6:$F$205,0))="Sim","OK",IF(INDEX('Mapa de Endereços'!$G$6:$G$205,MATCH(A416,'Mapa de Endereços'!$F$6:$F$205,0))="Não","INATIVO","ATIVO INVÁLIDO"))))),"NÃO CADASTRADO")</f>
        <v/>
      </c>
      <c r="M416" s="21">
        <f>IF(AND(A416="",G416="",H416="",I416=""),"",IF(OR(L416&lt;&gt;"OK",G416="",NOT(ISNUMBER(I416))),"Não",IF(AND(I416&gt;0,I416=INT(I416),COUNTIFS($A$6:$A$505,A416,$G$6:$G$505,G416)=1),"Sim","Não")))</f>
        <v/>
      </c>
      <c r="N416" s="21">
        <f>IF(M416&lt;&gt;"Sim","",--(COUNTIFS($G$6:G416,G416,$M$6:M416,"Sim")=1))</f>
        <v/>
      </c>
      <c r="O416" s="18">
        <f>IF(G416="","",COUNTIFS($G$6:$G$505,G416,$M$6:$M$505,"Sim"))</f>
        <v/>
      </c>
      <c r="P416" s="21">
        <f>IF(AND(A416="",G416="",H416="",I416=""),"",IF(A416="","INFORME ENDEREÇO",IF(L416&lt;&gt;"OK",L416,IF(G416="","INFORME SKU",IF(I416="","INFORME QUANTIDADE",IF(NOT(ISNUMBER(I416)),"QUANTIDADE INVÁLIDA",IF(OR(I416&lt;=0,I416&lt;&gt;INT(I416)),"QUANTIDADE INVÁLIDA",IF(COUNTIFS($A$6:$A$505,A416,$G$6:$G$505,G416)&gt;1,"SKU/ENDEREÇO REPETIDO",IF(O416&gt;1,"SKU ESPALHADO","OK")))))))))</f>
        <v/>
      </c>
    </row>
    <row r="417">
      <c r="A417" s="20" t="n"/>
      <c r="B417" s="21">
        <f>IFERROR(IF(OR(A417="",L417&lt;&gt;"OK"),"",INDEX('Mapa de Endereços'!$A$6:$A$205,MATCH(A417,'Mapa de Endereços'!$F$6:$F$205,0))),"")</f>
        <v/>
      </c>
      <c r="C417" s="19">
        <f>IFERROR(IF(OR(A417="",L417&lt;&gt;"OK"),"",INDEX('Mapa de Endereços'!$B$6:$B$205,MATCH(A417,'Mapa de Endereços'!$F$6:$F$205,0))),"")</f>
        <v/>
      </c>
      <c r="D417" s="19">
        <f>IFERROR(IF(OR(A417="",L417&lt;&gt;"OK"),"",INDEX('Mapa de Endereços'!$C$6:$C$205,MATCH(A417,'Mapa de Endereços'!$F$6:$F$205,0))),"")</f>
        <v/>
      </c>
      <c r="E417" s="19">
        <f>IFERROR(IF(OR(A417="",L417&lt;&gt;"OK"),"",INDEX('Mapa de Endereços'!$D$6:$D$205,MATCH(A417,'Mapa de Endereços'!$F$6:$F$205,0))),"")</f>
        <v/>
      </c>
      <c r="F417" s="19">
        <f>IFERROR(IF(OR(A417="",L417&lt;&gt;"OK"),"",INDEX('Mapa de Endereços'!$E$6:$E$205,MATCH(A417,'Mapa de Endereços'!$F$6:$F$205,0))),"")</f>
        <v/>
      </c>
      <c r="G417" s="20" t="n"/>
      <c r="H417" s="20" t="n"/>
      <c r="I417" s="22" t="n"/>
      <c r="J417" s="21">
        <f>IF(OR(A417="",G417=""),"",A417&amp;"|"&amp;G417)</f>
        <v/>
      </c>
      <c r="K417" s="19" t="n"/>
      <c r="L417" s="21">
        <f>IFERROR(IF(A417="","",IF(COUNTIF('Mapa de Endereços'!$F$6:$F$205,A417)=0,"NÃO CADASTRADO",IF(COUNTIF('Mapa de Endereços'!$F$6:$F$205,A417)&gt;1,"ENDEREÇO DUPLICADO",IF(INDEX('Mapa de Endereços'!$G$6:$G$205,MATCH(A417,'Mapa de Endereços'!$F$6:$F$205,0))="Sim","OK",IF(INDEX('Mapa de Endereços'!$G$6:$G$205,MATCH(A417,'Mapa de Endereços'!$F$6:$F$205,0))="Não","INATIVO","ATIVO INVÁLIDO"))))),"NÃO CADASTRADO")</f>
        <v/>
      </c>
      <c r="M417" s="21">
        <f>IF(AND(A417="",G417="",H417="",I417=""),"",IF(OR(L417&lt;&gt;"OK",G417="",NOT(ISNUMBER(I417))),"Não",IF(AND(I417&gt;0,I417=INT(I417),COUNTIFS($A$6:$A$505,A417,$G$6:$G$505,G417)=1),"Sim","Não")))</f>
        <v/>
      </c>
      <c r="N417" s="21">
        <f>IF(M417&lt;&gt;"Sim","",--(COUNTIFS($G$6:G417,G417,$M$6:M417,"Sim")=1))</f>
        <v/>
      </c>
      <c r="O417" s="18">
        <f>IF(G417="","",COUNTIFS($G$6:$G$505,G417,$M$6:$M$505,"Sim"))</f>
        <v/>
      </c>
      <c r="P417" s="21">
        <f>IF(AND(A417="",G417="",H417="",I417=""),"",IF(A417="","INFORME ENDEREÇO",IF(L417&lt;&gt;"OK",L417,IF(G417="","INFORME SKU",IF(I417="","INFORME QUANTIDADE",IF(NOT(ISNUMBER(I417)),"QUANTIDADE INVÁLIDA",IF(OR(I417&lt;=0,I417&lt;&gt;INT(I417)),"QUANTIDADE INVÁLIDA",IF(COUNTIFS($A$6:$A$505,A417,$G$6:$G$505,G417)&gt;1,"SKU/ENDEREÇO REPETIDO",IF(O417&gt;1,"SKU ESPALHADO","OK")))))))))</f>
        <v/>
      </c>
    </row>
    <row r="418">
      <c r="A418" s="20" t="n"/>
      <c r="B418" s="21">
        <f>IFERROR(IF(OR(A418="",L418&lt;&gt;"OK"),"",INDEX('Mapa de Endereços'!$A$6:$A$205,MATCH(A418,'Mapa de Endereços'!$F$6:$F$205,0))),"")</f>
        <v/>
      </c>
      <c r="C418" s="19">
        <f>IFERROR(IF(OR(A418="",L418&lt;&gt;"OK"),"",INDEX('Mapa de Endereços'!$B$6:$B$205,MATCH(A418,'Mapa de Endereços'!$F$6:$F$205,0))),"")</f>
        <v/>
      </c>
      <c r="D418" s="19">
        <f>IFERROR(IF(OR(A418="",L418&lt;&gt;"OK"),"",INDEX('Mapa de Endereços'!$C$6:$C$205,MATCH(A418,'Mapa de Endereços'!$F$6:$F$205,0))),"")</f>
        <v/>
      </c>
      <c r="E418" s="19">
        <f>IFERROR(IF(OR(A418="",L418&lt;&gt;"OK"),"",INDEX('Mapa de Endereços'!$D$6:$D$205,MATCH(A418,'Mapa de Endereços'!$F$6:$F$205,0))),"")</f>
        <v/>
      </c>
      <c r="F418" s="19">
        <f>IFERROR(IF(OR(A418="",L418&lt;&gt;"OK"),"",INDEX('Mapa de Endereços'!$E$6:$E$205,MATCH(A418,'Mapa de Endereços'!$F$6:$F$205,0))),"")</f>
        <v/>
      </c>
      <c r="G418" s="20" t="n"/>
      <c r="H418" s="20" t="n"/>
      <c r="I418" s="22" t="n"/>
      <c r="J418" s="21">
        <f>IF(OR(A418="",G418=""),"",A418&amp;"|"&amp;G418)</f>
        <v/>
      </c>
      <c r="K418" s="19" t="n"/>
      <c r="L418" s="21">
        <f>IFERROR(IF(A418="","",IF(COUNTIF('Mapa de Endereços'!$F$6:$F$205,A418)=0,"NÃO CADASTRADO",IF(COUNTIF('Mapa de Endereços'!$F$6:$F$205,A418)&gt;1,"ENDEREÇO DUPLICADO",IF(INDEX('Mapa de Endereços'!$G$6:$G$205,MATCH(A418,'Mapa de Endereços'!$F$6:$F$205,0))="Sim","OK",IF(INDEX('Mapa de Endereços'!$G$6:$G$205,MATCH(A418,'Mapa de Endereços'!$F$6:$F$205,0))="Não","INATIVO","ATIVO INVÁLIDO"))))),"NÃO CADASTRADO")</f>
        <v/>
      </c>
      <c r="M418" s="21">
        <f>IF(AND(A418="",G418="",H418="",I418=""),"",IF(OR(L418&lt;&gt;"OK",G418="",NOT(ISNUMBER(I418))),"Não",IF(AND(I418&gt;0,I418=INT(I418),COUNTIFS($A$6:$A$505,A418,$G$6:$G$505,G418)=1),"Sim","Não")))</f>
        <v/>
      </c>
      <c r="N418" s="21">
        <f>IF(M418&lt;&gt;"Sim","",--(COUNTIFS($G$6:G418,G418,$M$6:M418,"Sim")=1))</f>
        <v/>
      </c>
      <c r="O418" s="18">
        <f>IF(G418="","",COUNTIFS($G$6:$G$505,G418,$M$6:$M$505,"Sim"))</f>
        <v/>
      </c>
      <c r="P418" s="21">
        <f>IF(AND(A418="",G418="",H418="",I418=""),"",IF(A418="","INFORME ENDEREÇO",IF(L418&lt;&gt;"OK",L418,IF(G418="","INFORME SKU",IF(I418="","INFORME QUANTIDADE",IF(NOT(ISNUMBER(I418)),"QUANTIDADE INVÁLIDA",IF(OR(I418&lt;=0,I418&lt;&gt;INT(I418)),"QUANTIDADE INVÁLIDA",IF(COUNTIFS($A$6:$A$505,A418,$G$6:$G$505,G418)&gt;1,"SKU/ENDEREÇO REPETIDO",IF(O418&gt;1,"SKU ESPALHADO","OK")))))))))</f>
        <v/>
      </c>
    </row>
    <row r="419">
      <c r="A419" s="20" t="n"/>
      <c r="B419" s="21">
        <f>IFERROR(IF(OR(A419="",L419&lt;&gt;"OK"),"",INDEX('Mapa de Endereços'!$A$6:$A$205,MATCH(A419,'Mapa de Endereços'!$F$6:$F$205,0))),"")</f>
        <v/>
      </c>
      <c r="C419" s="19">
        <f>IFERROR(IF(OR(A419="",L419&lt;&gt;"OK"),"",INDEX('Mapa de Endereços'!$B$6:$B$205,MATCH(A419,'Mapa de Endereços'!$F$6:$F$205,0))),"")</f>
        <v/>
      </c>
      <c r="D419" s="19">
        <f>IFERROR(IF(OR(A419="",L419&lt;&gt;"OK"),"",INDEX('Mapa de Endereços'!$C$6:$C$205,MATCH(A419,'Mapa de Endereços'!$F$6:$F$205,0))),"")</f>
        <v/>
      </c>
      <c r="E419" s="19">
        <f>IFERROR(IF(OR(A419="",L419&lt;&gt;"OK"),"",INDEX('Mapa de Endereços'!$D$6:$D$205,MATCH(A419,'Mapa de Endereços'!$F$6:$F$205,0))),"")</f>
        <v/>
      </c>
      <c r="F419" s="19">
        <f>IFERROR(IF(OR(A419="",L419&lt;&gt;"OK"),"",INDEX('Mapa de Endereços'!$E$6:$E$205,MATCH(A419,'Mapa de Endereços'!$F$6:$F$205,0))),"")</f>
        <v/>
      </c>
      <c r="G419" s="20" t="n"/>
      <c r="H419" s="20" t="n"/>
      <c r="I419" s="22" t="n"/>
      <c r="J419" s="21">
        <f>IF(OR(A419="",G419=""),"",A419&amp;"|"&amp;G419)</f>
        <v/>
      </c>
      <c r="K419" s="19" t="n"/>
      <c r="L419" s="21">
        <f>IFERROR(IF(A419="","",IF(COUNTIF('Mapa de Endereços'!$F$6:$F$205,A419)=0,"NÃO CADASTRADO",IF(COUNTIF('Mapa de Endereços'!$F$6:$F$205,A419)&gt;1,"ENDEREÇO DUPLICADO",IF(INDEX('Mapa de Endereços'!$G$6:$G$205,MATCH(A419,'Mapa de Endereços'!$F$6:$F$205,0))="Sim","OK",IF(INDEX('Mapa de Endereços'!$G$6:$G$205,MATCH(A419,'Mapa de Endereços'!$F$6:$F$205,0))="Não","INATIVO","ATIVO INVÁLIDO"))))),"NÃO CADASTRADO")</f>
        <v/>
      </c>
      <c r="M419" s="21">
        <f>IF(AND(A419="",G419="",H419="",I419=""),"",IF(OR(L419&lt;&gt;"OK",G419="",NOT(ISNUMBER(I419))),"Não",IF(AND(I419&gt;0,I419=INT(I419),COUNTIFS($A$6:$A$505,A419,$G$6:$G$505,G419)=1),"Sim","Não")))</f>
        <v/>
      </c>
      <c r="N419" s="21">
        <f>IF(M419&lt;&gt;"Sim","",--(COUNTIFS($G$6:G419,G419,$M$6:M419,"Sim")=1))</f>
        <v/>
      </c>
      <c r="O419" s="18">
        <f>IF(G419="","",COUNTIFS($G$6:$G$505,G419,$M$6:$M$505,"Sim"))</f>
        <v/>
      </c>
      <c r="P419" s="21">
        <f>IF(AND(A419="",G419="",H419="",I419=""),"",IF(A419="","INFORME ENDEREÇO",IF(L419&lt;&gt;"OK",L419,IF(G419="","INFORME SKU",IF(I419="","INFORME QUANTIDADE",IF(NOT(ISNUMBER(I419)),"QUANTIDADE INVÁLIDA",IF(OR(I419&lt;=0,I419&lt;&gt;INT(I419)),"QUANTIDADE INVÁLIDA",IF(COUNTIFS($A$6:$A$505,A419,$G$6:$G$505,G419)&gt;1,"SKU/ENDEREÇO REPETIDO",IF(O419&gt;1,"SKU ESPALHADO","OK")))))))))</f>
        <v/>
      </c>
    </row>
    <row r="420">
      <c r="A420" s="20" t="n"/>
      <c r="B420" s="21">
        <f>IFERROR(IF(OR(A420="",L420&lt;&gt;"OK"),"",INDEX('Mapa de Endereços'!$A$6:$A$205,MATCH(A420,'Mapa de Endereços'!$F$6:$F$205,0))),"")</f>
        <v/>
      </c>
      <c r="C420" s="19">
        <f>IFERROR(IF(OR(A420="",L420&lt;&gt;"OK"),"",INDEX('Mapa de Endereços'!$B$6:$B$205,MATCH(A420,'Mapa de Endereços'!$F$6:$F$205,0))),"")</f>
        <v/>
      </c>
      <c r="D420" s="19">
        <f>IFERROR(IF(OR(A420="",L420&lt;&gt;"OK"),"",INDEX('Mapa de Endereços'!$C$6:$C$205,MATCH(A420,'Mapa de Endereços'!$F$6:$F$205,0))),"")</f>
        <v/>
      </c>
      <c r="E420" s="19">
        <f>IFERROR(IF(OR(A420="",L420&lt;&gt;"OK"),"",INDEX('Mapa de Endereços'!$D$6:$D$205,MATCH(A420,'Mapa de Endereços'!$F$6:$F$205,0))),"")</f>
        <v/>
      </c>
      <c r="F420" s="19">
        <f>IFERROR(IF(OR(A420="",L420&lt;&gt;"OK"),"",INDEX('Mapa de Endereços'!$E$6:$E$205,MATCH(A420,'Mapa de Endereços'!$F$6:$F$205,0))),"")</f>
        <v/>
      </c>
      <c r="G420" s="20" t="n"/>
      <c r="H420" s="20" t="n"/>
      <c r="I420" s="22" t="n"/>
      <c r="J420" s="21">
        <f>IF(OR(A420="",G420=""),"",A420&amp;"|"&amp;G420)</f>
        <v/>
      </c>
      <c r="K420" s="19" t="n"/>
      <c r="L420" s="21">
        <f>IFERROR(IF(A420="","",IF(COUNTIF('Mapa de Endereços'!$F$6:$F$205,A420)=0,"NÃO CADASTRADO",IF(COUNTIF('Mapa de Endereços'!$F$6:$F$205,A420)&gt;1,"ENDEREÇO DUPLICADO",IF(INDEX('Mapa de Endereços'!$G$6:$G$205,MATCH(A420,'Mapa de Endereços'!$F$6:$F$205,0))="Sim","OK",IF(INDEX('Mapa de Endereços'!$G$6:$G$205,MATCH(A420,'Mapa de Endereços'!$F$6:$F$205,0))="Não","INATIVO","ATIVO INVÁLIDO"))))),"NÃO CADASTRADO")</f>
        <v/>
      </c>
      <c r="M420" s="21">
        <f>IF(AND(A420="",G420="",H420="",I420=""),"",IF(OR(L420&lt;&gt;"OK",G420="",NOT(ISNUMBER(I420))),"Não",IF(AND(I420&gt;0,I420=INT(I420),COUNTIFS($A$6:$A$505,A420,$G$6:$G$505,G420)=1),"Sim","Não")))</f>
        <v/>
      </c>
      <c r="N420" s="21">
        <f>IF(M420&lt;&gt;"Sim","",--(COUNTIFS($G$6:G420,G420,$M$6:M420,"Sim")=1))</f>
        <v/>
      </c>
      <c r="O420" s="18">
        <f>IF(G420="","",COUNTIFS($G$6:$G$505,G420,$M$6:$M$505,"Sim"))</f>
        <v/>
      </c>
      <c r="P420" s="21">
        <f>IF(AND(A420="",G420="",H420="",I420=""),"",IF(A420="","INFORME ENDEREÇO",IF(L420&lt;&gt;"OK",L420,IF(G420="","INFORME SKU",IF(I420="","INFORME QUANTIDADE",IF(NOT(ISNUMBER(I420)),"QUANTIDADE INVÁLIDA",IF(OR(I420&lt;=0,I420&lt;&gt;INT(I420)),"QUANTIDADE INVÁLIDA",IF(COUNTIFS($A$6:$A$505,A420,$G$6:$G$505,G420)&gt;1,"SKU/ENDEREÇO REPETIDO",IF(O420&gt;1,"SKU ESPALHADO","OK")))))))))</f>
        <v/>
      </c>
    </row>
    <row r="421">
      <c r="A421" s="20" t="n"/>
      <c r="B421" s="21">
        <f>IFERROR(IF(OR(A421="",L421&lt;&gt;"OK"),"",INDEX('Mapa de Endereços'!$A$6:$A$205,MATCH(A421,'Mapa de Endereços'!$F$6:$F$205,0))),"")</f>
        <v/>
      </c>
      <c r="C421" s="19">
        <f>IFERROR(IF(OR(A421="",L421&lt;&gt;"OK"),"",INDEX('Mapa de Endereços'!$B$6:$B$205,MATCH(A421,'Mapa de Endereços'!$F$6:$F$205,0))),"")</f>
        <v/>
      </c>
      <c r="D421" s="19">
        <f>IFERROR(IF(OR(A421="",L421&lt;&gt;"OK"),"",INDEX('Mapa de Endereços'!$C$6:$C$205,MATCH(A421,'Mapa de Endereços'!$F$6:$F$205,0))),"")</f>
        <v/>
      </c>
      <c r="E421" s="19">
        <f>IFERROR(IF(OR(A421="",L421&lt;&gt;"OK"),"",INDEX('Mapa de Endereços'!$D$6:$D$205,MATCH(A421,'Mapa de Endereços'!$F$6:$F$205,0))),"")</f>
        <v/>
      </c>
      <c r="F421" s="19">
        <f>IFERROR(IF(OR(A421="",L421&lt;&gt;"OK"),"",INDEX('Mapa de Endereços'!$E$6:$E$205,MATCH(A421,'Mapa de Endereços'!$F$6:$F$205,0))),"")</f>
        <v/>
      </c>
      <c r="G421" s="20" t="n"/>
      <c r="H421" s="20" t="n"/>
      <c r="I421" s="22" t="n"/>
      <c r="J421" s="21">
        <f>IF(OR(A421="",G421=""),"",A421&amp;"|"&amp;G421)</f>
        <v/>
      </c>
      <c r="K421" s="19" t="n"/>
      <c r="L421" s="21">
        <f>IFERROR(IF(A421="","",IF(COUNTIF('Mapa de Endereços'!$F$6:$F$205,A421)=0,"NÃO CADASTRADO",IF(COUNTIF('Mapa de Endereços'!$F$6:$F$205,A421)&gt;1,"ENDEREÇO DUPLICADO",IF(INDEX('Mapa de Endereços'!$G$6:$G$205,MATCH(A421,'Mapa de Endereços'!$F$6:$F$205,0))="Sim","OK",IF(INDEX('Mapa de Endereços'!$G$6:$G$205,MATCH(A421,'Mapa de Endereços'!$F$6:$F$205,0))="Não","INATIVO","ATIVO INVÁLIDO"))))),"NÃO CADASTRADO")</f>
        <v/>
      </c>
      <c r="M421" s="21">
        <f>IF(AND(A421="",G421="",H421="",I421=""),"",IF(OR(L421&lt;&gt;"OK",G421="",NOT(ISNUMBER(I421))),"Não",IF(AND(I421&gt;0,I421=INT(I421),COUNTIFS($A$6:$A$505,A421,$G$6:$G$505,G421)=1),"Sim","Não")))</f>
        <v/>
      </c>
      <c r="N421" s="21">
        <f>IF(M421&lt;&gt;"Sim","",--(COUNTIFS($G$6:G421,G421,$M$6:M421,"Sim")=1))</f>
        <v/>
      </c>
      <c r="O421" s="18">
        <f>IF(G421="","",COUNTIFS($G$6:$G$505,G421,$M$6:$M$505,"Sim"))</f>
        <v/>
      </c>
      <c r="P421" s="21">
        <f>IF(AND(A421="",G421="",H421="",I421=""),"",IF(A421="","INFORME ENDEREÇO",IF(L421&lt;&gt;"OK",L421,IF(G421="","INFORME SKU",IF(I421="","INFORME QUANTIDADE",IF(NOT(ISNUMBER(I421)),"QUANTIDADE INVÁLIDA",IF(OR(I421&lt;=0,I421&lt;&gt;INT(I421)),"QUANTIDADE INVÁLIDA",IF(COUNTIFS($A$6:$A$505,A421,$G$6:$G$505,G421)&gt;1,"SKU/ENDEREÇO REPETIDO",IF(O421&gt;1,"SKU ESPALHADO","OK")))))))))</f>
        <v/>
      </c>
    </row>
    <row r="422">
      <c r="A422" s="20" t="n"/>
      <c r="B422" s="21">
        <f>IFERROR(IF(OR(A422="",L422&lt;&gt;"OK"),"",INDEX('Mapa de Endereços'!$A$6:$A$205,MATCH(A422,'Mapa de Endereços'!$F$6:$F$205,0))),"")</f>
        <v/>
      </c>
      <c r="C422" s="19">
        <f>IFERROR(IF(OR(A422="",L422&lt;&gt;"OK"),"",INDEX('Mapa de Endereços'!$B$6:$B$205,MATCH(A422,'Mapa de Endereços'!$F$6:$F$205,0))),"")</f>
        <v/>
      </c>
      <c r="D422" s="19">
        <f>IFERROR(IF(OR(A422="",L422&lt;&gt;"OK"),"",INDEX('Mapa de Endereços'!$C$6:$C$205,MATCH(A422,'Mapa de Endereços'!$F$6:$F$205,0))),"")</f>
        <v/>
      </c>
      <c r="E422" s="19">
        <f>IFERROR(IF(OR(A422="",L422&lt;&gt;"OK"),"",INDEX('Mapa de Endereços'!$D$6:$D$205,MATCH(A422,'Mapa de Endereços'!$F$6:$F$205,0))),"")</f>
        <v/>
      </c>
      <c r="F422" s="19">
        <f>IFERROR(IF(OR(A422="",L422&lt;&gt;"OK"),"",INDEX('Mapa de Endereços'!$E$6:$E$205,MATCH(A422,'Mapa de Endereços'!$F$6:$F$205,0))),"")</f>
        <v/>
      </c>
      <c r="G422" s="20" t="n"/>
      <c r="H422" s="20" t="n"/>
      <c r="I422" s="22" t="n"/>
      <c r="J422" s="21">
        <f>IF(OR(A422="",G422=""),"",A422&amp;"|"&amp;G422)</f>
        <v/>
      </c>
      <c r="K422" s="19" t="n"/>
      <c r="L422" s="21">
        <f>IFERROR(IF(A422="","",IF(COUNTIF('Mapa de Endereços'!$F$6:$F$205,A422)=0,"NÃO CADASTRADO",IF(COUNTIF('Mapa de Endereços'!$F$6:$F$205,A422)&gt;1,"ENDEREÇO DUPLICADO",IF(INDEX('Mapa de Endereços'!$G$6:$G$205,MATCH(A422,'Mapa de Endereços'!$F$6:$F$205,0))="Sim","OK",IF(INDEX('Mapa de Endereços'!$G$6:$G$205,MATCH(A422,'Mapa de Endereços'!$F$6:$F$205,0))="Não","INATIVO","ATIVO INVÁLIDO"))))),"NÃO CADASTRADO")</f>
        <v/>
      </c>
      <c r="M422" s="21">
        <f>IF(AND(A422="",G422="",H422="",I422=""),"",IF(OR(L422&lt;&gt;"OK",G422="",NOT(ISNUMBER(I422))),"Não",IF(AND(I422&gt;0,I422=INT(I422),COUNTIFS($A$6:$A$505,A422,$G$6:$G$505,G422)=1),"Sim","Não")))</f>
        <v/>
      </c>
      <c r="N422" s="21">
        <f>IF(M422&lt;&gt;"Sim","",--(COUNTIFS($G$6:G422,G422,$M$6:M422,"Sim")=1))</f>
        <v/>
      </c>
      <c r="O422" s="18">
        <f>IF(G422="","",COUNTIFS($G$6:$G$505,G422,$M$6:$M$505,"Sim"))</f>
        <v/>
      </c>
      <c r="P422" s="21">
        <f>IF(AND(A422="",G422="",H422="",I422=""),"",IF(A422="","INFORME ENDEREÇO",IF(L422&lt;&gt;"OK",L422,IF(G422="","INFORME SKU",IF(I422="","INFORME QUANTIDADE",IF(NOT(ISNUMBER(I422)),"QUANTIDADE INVÁLIDA",IF(OR(I422&lt;=0,I422&lt;&gt;INT(I422)),"QUANTIDADE INVÁLIDA",IF(COUNTIFS($A$6:$A$505,A422,$G$6:$G$505,G422)&gt;1,"SKU/ENDEREÇO REPETIDO",IF(O422&gt;1,"SKU ESPALHADO","OK")))))))))</f>
        <v/>
      </c>
    </row>
    <row r="423">
      <c r="A423" s="20" t="n"/>
      <c r="B423" s="21">
        <f>IFERROR(IF(OR(A423="",L423&lt;&gt;"OK"),"",INDEX('Mapa de Endereços'!$A$6:$A$205,MATCH(A423,'Mapa de Endereços'!$F$6:$F$205,0))),"")</f>
        <v/>
      </c>
      <c r="C423" s="19">
        <f>IFERROR(IF(OR(A423="",L423&lt;&gt;"OK"),"",INDEX('Mapa de Endereços'!$B$6:$B$205,MATCH(A423,'Mapa de Endereços'!$F$6:$F$205,0))),"")</f>
        <v/>
      </c>
      <c r="D423" s="19">
        <f>IFERROR(IF(OR(A423="",L423&lt;&gt;"OK"),"",INDEX('Mapa de Endereços'!$C$6:$C$205,MATCH(A423,'Mapa de Endereços'!$F$6:$F$205,0))),"")</f>
        <v/>
      </c>
      <c r="E423" s="19">
        <f>IFERROR(IF(OR(A423="",L423&lt;&gt;"OK"),"",INDEX('Mapa de Endereços'!$D$6:$D$205,MATCH(A423,'Mapa de Endereços'!$F$6:$F$205,0))),"")</f>
        <v/>
      </c>
      <c r="F423" s="19">
        <f>IFERROR(IF(OR(A423="",L423&lt;&gt;"OK"),"",INDEX('Mapa de Endereços'!$E$6:$E$205,MATCH(A423,'Mapa de Endereços'!$F$6:$F$205,0))),"")</f>
        <v/>
      </c>
      <c r="G423" s="20" t="n"/>
      <c r="H423" s="20" t="n"/>
      <c r="I423" s="22" t="n"/>
      <c r="J423" s="21">
        <f>IF(OR(A423="",G423=""),"",A423&amp;"|"&amp;G423)</f>
        <v/>
      </c>
      <c r="K423" s="19" t="n"/>
      <c r="L423" s="21">
        <f>IFERROR(IF(A423="","",IF(COUNTIF('Mapa de Endereços'!$F$6:$F$205,A423)=0,"NÃO CADASTRADO",IF(COUNTIF('Mapa de Endereços'!$F$6:$F$205,A423)&gt;1,"ENDEREÇO DUPLICADO",IF(INDEX('Mapa de Endereços'!$G$6:$G$205,MATCH(A423,'Mapa de Endereços'!$F$6:$F$205,0))="Sim","OK",IF(INDEX('Mapa de Endereços'!$G$6:$G$205,MATCH(A423,'Mapa de Endereços'!$F$6:$F$205,0))="Não","INATIVO","ATIVO INVÁLIDO"))))),"NÃO CADASTRADO")</f>
        <v/>
      </c>
      <c r="M423" s="21">
        <f>IF(AND(A423="",G423="",H423="",I423=""),"",IF(OR(L423&lt;&gt;"OK",G423="",NOT(ISNUMBER(I423))),"Não",IF(AND(I423&gt;0,I423=INT(I423),COUNTIFS($A$6:$A$505,A423,$G$6:$G$505,G423)=1),"Sim","Não")))</f>
        <v/>
      </c>
      <c r="N423" s="21">
        <f>IF(M423&lt;&gt;"Sim","",--(COUNTIFS($G$6:G423,G423,$M$6:M423,"Sim")=1))</f>
        <v/>
      </c>
      <c r="O423" s="18">
        <f>IF(G423="","",COUNTIFS($G$6:$G$505,G423,$M$6:$M$505,"Sim"))</f>
        <v/>
      </c>
      <c r="P423" s="21">
        <f>IF(AND(A423="",G423="",H423="",I423=""),"",IF(A423="","INFORME ENDEREÇO",IF(L423&lt;&gt;"OK",L423,IF(G423="","INFORME SKU",IF(I423="","INFORME QUANTIDADE",IF(NOT(ISNUMBER(I423)),"QUANTIDADE INVÁLIDA",IF(OR(I423&lt;=0,I423&lt;&gt;INT(I423)),"QUANTIDADE INVÁLIDA",IF(COUNTIFS($A$6:$A$505,A423,$G$6:$G$505,G423)&gt;1,"SKU/ENDEREÇO REPETIDO",IF(O423&gt;1,"SKU ESPALHADO","OK")))))))))</f>
        <v/>
      </c>
    </row>
    <row r="424">
      <c r="A424" s="20" t="n"/>
      <c r="B424" s="21">
        <f>IFERROR(IF(OR(A424="",L424&lt;&gt;"OK"),"",INDEX('Mapa de Endereços'!$A$6:$A$205,MATCH(A424,'Mapa de Endereços'!$F$6:$F$205,0))),"")</f>
        <v/>
      </c>
      <c r="C424" s="19">
        <f>IFERROR(IF(OR(A424="",L424&lt;&gt;"OK"),"",INDEX('Mapa de Endereços'!$B$6:$B$205,MATCH(A424,'Mapa de Endereços'!$F$6:$F$205,0))),"")</f>
        <v/>
      </c>
      <c r="D424" s="19">
        <f>IFERROR(IF(OR(A424="",L424&lt;&gt;"OK"),"",INDEX('Mapa de Endereços'!$C$6:$C$205,MATCH(A424,'Mapa de Endereços'!$F$6:$F$205,0))),"")</f>
        <v/>
      </c>
      <c r="E424" s="19">
        <f>IFERROR(IF(OR(A424="",L424&lt;&gt;"OK"),"",INDEX('Mapa de Endereços'!$D$6:$D$205,MATCH(A424,'Mapa de Endereços'!$F$6:$F$205,0))),"")</f>
        <v/>
      </c>
      <c r="F424" s="19">
        <f>IFERROR(IF(OR(A424="",L424&lt;&gt;"OK"),"",INDEX('Mapa de Endereços'!$E$6:$E$205,MATCH(A424,'Mapa de Endereços'!$F$6:$F$205,0))),"")</f>
        <v/>
      </c>
      <c r="G424" s="20" t="n"/>
      <c r="H424" s="20" t="n"/>
      <c r="I424" s="22" t="n"/>
      <c r="J424" s="21">
        <f>IF(OR(A424="",G424=""),"",A424&amp;"|"&amp;G424)</f>
        <v/>
      </c>
      <c r="K424" s="19" t="n"/>
      <c r="L424" s="21">
        <f>IFERROR(IF(A424="","",IF(COUNTIF('Mapa de Endereços'!$F$6:$F$205,A424)=0,"NÃO CADASTRADO",IF(COUNTIF('Mapa de Endereços'!$F$6:$F$205,A424)&gt;1,"ENDEREÇO DUPLICADO",IF(INDEX('Mapa de Endereços'!$G$6:$G$205,MATCH(A424,'Mapa de Endereços'!$F$6:$F$205,0))="Sim","OK",IF(INDEX('Mapa de Endereços'!$G$6:$G$205,MATCH(A424,'Mapa de Endereços'!$F$6:$F$205,0))="Não","INATIVO","ATIVO INVÁLIDO"))))),"NÃO CADASTRADO")</f>
        <v/>
      </c>
      <c r="M424" s="21">
        <f>IF(AND(A424="",G424="",H424="",I424=""),"",IF(OR(L424&lt;&gt;"OK",G424="",NOT(ISNUMBER(I424))),"Não",IF(AND(I424&gt;0,I424=INT(I424),COUNTIFS($A$6:$A$505,A424,$G$6:$G$505,G424)=1),"Sim","Não")))</f>
        <v/>
      </c>
      <c r="N424" s="21">
        <f>IF(M424&lt;&gt;"Sim","",--(COUNTIFS($G$6:G424,G424,$M$6:M424,"Sim")=1))</f>
        <v/>
      </c>
      <c r="O424" s="18">
        <f>IF(G424="","",COUNTIFS($G$6:$G$505,G424,$M$6:$M$505,"Sim"))</f>
        <v/>
      </c>
      <c r="P424" s="21">
        <f>IF(AND(A424="",G424="",H424="",I424=""),"",IF(A424="","INFORME ENDEREÇO",IF(L424&lt;&gt;"OK",L424,IF(G424="","INFORME SKU",IF(I424="","INFORME QUANTIDADE",IF(NOT(ISNUMBER(I424)),"QUANTIDADE INVÁLIDA",IF(OR(I424&lt;=0,I424&lt;&gt;INT(I424)),"QUANTIDADE INVÁLIDA",IF(COUNTIFS($A$6:$A$505,A424,$G$6:$G$505,G424)&gt;1,"SKU/ENDEREÇO REPETIDO",IF(O424&gt;1,"SKU ESPALHADO","OK")))))))))</f>
        <v/>
      </c>
    </row>
    <row r="425">
      <c r="A425" s="20" t="n"/>
      <c r="B425" s="21">
        <f>IFERROR(IF(OR(A425="",L425&lt;&gt;"OK"),"",INDEX('Mapa de Endereços'!$A$6:$A$205,MATCH(A425,'Mapa de Endereços'!$F$6:$F$205,0))),"")</f>
        <v/>
      </c>
      <c r="C425" s="19">
        <f>IFERROR(IF(OR(A425="",L425&lt;&gt;"OK"),"",INDEX('Mapa de Endereços'!$B$6:$B$205,MATCH(A425,'Mapa de Endereços'!$F$6:$F$205,0))),"")</f>
        <v/>
      </c>
      <c r="D425" s="19">
        <f>IFERROR(IF(OR(A425="",L425&lt;&gt;"OK"),"",INDEX('Mapa de Endereços'!$C$6:$C$205,MATCH(A425,'Mapa de Endereços'!$F$6:$F$205,0))),"")</f>
        <v/>
      </c>
      <c r="E425" s="19">
        <f>IFERROR(IF(OR(A425="",L425&lt;&gt;"OK"),"",INDEX('Mapa de Endereços'!$D$6:$D$205,MATCH(A425,'Mapa de Endereços'!$F$6:$F$205,0))),"")</f>
        <v/>
      </c>
      <c r="F425" s="19">
        <f>IFERROR(IF(OR(A425="",L425&lt;&gt;"OK"),"",INDEX('Mapa de Endereços'!$E$6:$E$205,MATCH(A425,'Mapa de Endereços'!$F$6:$F$205,0))),"")</f>
        <v/>
      </c>
      <c r="G425" s="20" t="n"/>
      <c r="H425" s="20" t="n"/>
      <c r="I425" s="22" t="n"/>
      <c r="J425" s="21">
        <f>IF(OR(A425="",G425=""),"",A425&amp;"|"&amp;G425)</f>
        <v/>
      </c>
      <c r="K425" s="19" t="n"/>
      <c r="L425" s="21">
        <f>IFERROR(IF(A425="","",IF(COUNTIF('Mapa de Endereços'!$F$6:$F$205,A425)=0,"NÃO CADASTRADO",IF(COUNTIF('Mapa de Endereços'!$F$6:$F$205,A425)&gt;1,"ENDEREÇO DUPLICADO",IF(INDEX('Mapa de Endereços'!$G$6:$G$205,MATCH(A425,'Mapa de Endereços'!$F$6:$F$205,0))="Sim","OK",IF(INDEX('Mapa de Endereços'!$G$6:$G$205,MATCH(A425,'Mapa de Endereços'!$F$6:$F$205,0))="Não","INATIVO","ATIVO INVÁLIDO"))))),"NÃO CADASTRADO")</f>
        <v/>
      </c>
      <c r="M425" s="21">
        <f>IF(AND(A425="",G425="",H425="",I425=""),"",IF(OR(L425&lt;&gt;"OK",G425="",NOT(ISNUMBER(I425))),"Não",IF(AND(I425&gt;0,I425=INT(I425),COUNTIFS($A$6:$A$505,A425,$G$6:$G$505,G425)=1),"Sim","Não")))</f>
        <v/>
      </c>
      <c r="N425" s="21">
        <f>IF(M425&lt;&gt;"Sim","",--(COUNTIFS($G$6:G425,G425,$M$6:M425,"Sim")=1))</f>
        <v/>
      </c>
      <c r="O425" s="18">
        <f>IF(G425="","",COUNTIFS($G$6:$G$505,G425,$M$6:$M$505,"Sim"))</f>
        <v/>
      </c>
      <c r="P425" s="21">
        <f>IF(AND(A425="",G425="",H425="",I425=""),"",IF(A425="","INFORME ENDEREÇO",IF(L425&lt;&gt;"OK",L425,IF(G425="","INFORME SKU",IF(I425="","INFORME QUANTIDADE",IF(NOT(ISNUMBER(I425)),"QUANTIDADE INVÁLIDA",IF(OR(I425&lt;=0,I425&lt;&gt;INT(I425)),"QUANTIDADE INVÁLIDA",IF(COUNTIFS($A$6:$A$505,A425,$G$6:$G$505,G425)&gt;1,"SKU/ENDEREÇO REPETIDO",IF(O425&gt;1,"SKU ESPALHADO","OK")))))))))</f>
        <v/>
      </c>
    </row>
    <row r="426">
      <c r="A426" s="20" t="n"/>
      <c r="B426" s="21">
        <f>IFERROR(IF(OR(A426="",L426&lt;&gt;"OK"),"",INDEX('Mapa de Endereços'!$A$6:$A$205,MATCH(A426,'Mapa de Endereços'!$F$6:$F$205,0))),"")</f>
        <v/>
      </c>
      <c r="C426" s="19">
        <f>IFERROR(IF(OR(A426="",L426&lt;&gt;"OK"),"",INDEX('Mapa de Endereços'!$B$6:$B$205,MATCH(A426,'Mapa de Endereços'!$F$6:$F$205,0))),"")</f>
        <v/>
      </c>
      <c r="D426" s="19">
        <f>IFERROR(IF(OR(A426="",L426&lt;&gt;"OK"),"",INDEX('Mapa de Endereços'!$C$6:$C$205,MATCH(A426,'Mapa de Endereços'!$F$6:$F$205,0))),"")</f>
        <v/>
      </c>
      <c r="E426" s="19">
        <f>IFERROR(IF(OR(A426="",L426&lt;&gt;"OK"),"",INDEX('Mapa de Endereços'!$D$6:$D$205,MATCH(A426,'Mapa de Endereços'!$F$6:$F$205,0))),"")</f>
        <v/>
      </c>
      <c r="F426" s="19">
        <f>IFERROR(IF(OR(A426="",L426&lt;&gt;"OK"),"",INDEX('Mapa de Endereços'!$E$6:$E$205,MATCH(A426,'Mapa de Endereços'!$F$6:$F$205,0))),"")</f>
        <v/>
      </c>
      <c r="G426" s="20" t="n"/>
      <c r="H426" s="20" t="n"/>
      <c r="I426" s="22" t="n"/>
      <c r="J426" s="21">
        <f>IF(OR(A426="",G426=""),"",A426&amp;"|"&amp;G426)</f>
        <v/>
      </c>
      <c r="K426" s="19" t="n"/>
      <c r="L426" s="21">
        <f>IFERROR(IF(A426="","",IF(COUNTIF('Mapa de Endereços'!$F$6:$F$205,A426)=0,"NÃO CADASTRADO",IF(COUNTIF('Mapa de Endereços'!$F$6:$F$205,A426)&gt;1,"ENDEREÇO DUPLICADO",IF(INDEX('Mapa de Endereços'!$G$6:$G$205,MATCH(A426,'Mapa de Endereços'!$F$6:$F$205,0))="Sim","OK",IF(INDEX('Mapa de Endereços'!$G$6:$G$205,MATCH(A426,'Mapa de Endereços'!$F$6:$F$205,0))="Não","INATIVO","ATIVO INVÁLIDO"))))),"NÃO CADASTRADO")</f>
        <v/>
      </c>
      <c r="M426" s="21">
        <f>IF(AND(A426="",G426="",H426="",I426=""),"",IF(OR(L426&lt;&gt;"OK",G426="",NOT(ISNUMBER(I426))),"Não",IF(AND(I426&gt;0,I426=INT(I426),COUNTIFS($A$6:$A$505,A426,$G$6:$G$505,G426)=1),"Sim","Não")))</f>
        <v/>
      </c>
      <c r="N426" s="21">
        <f>IF(M426&lt;&gt;"Sim","",--(COUNTIFS($G$6:G426,G426,$M$6:M426,"Sim")=1))</f>
        <v/>
      </c>
      <c r="O426" s="18">
        <f>IF(G426="","",COUNTIFS($G$6:$G$505,G426,$M$6:$M$505,"Sim"))</f>
        <v/>
      </c>
      <c r="P426" s="21">
        <f>IF(AND(A426="",G426="",H426="",I426=""),"",IF(A426="","INFORME ENDEREÇO",IF(L426&lt;&gt;"OK",L426,IF(G426="","INFORME SKU",IF(I426="","INFORME QUANTIDADE",IF(NOT(ISNUMBER(I426)),"QUANTIDADE INVÁLIDA",IF(OR(I426&lt;=0,I426&lt;&gt;INT(I426)),"QUANTIDADE INVÁLIDA",IF(COUNTIFS($A$6:$A$505,A426,$G$6:$G$505,G426)&gt;1,"SKU/ENDEREÇO REPETIDO",IF(O426&gt;1,"SKU ESPALHADO","OK")))))))))</f>
        <v/>
      </c>
    </row>
    <row r="427">
      <c r="A427" s="20" t="n"/>
      <c r="B427" s="21">
        <f>IFERROR(IF(OR(A427="",L427&lt;&gt;"OK"),"",INDEX('Mapa de Endereços'!$A$6:$A$205,MATCH(A427,'Mapa de Endereços'!$F$6:$F$205,0))),"")</f>
        <v/>
      </c>
      <c r="C427" s="19">
        <f>IFERROR(IF(OR(A427="",L427&lt;&gt;"OK"),"",INDEX('Mapa de Endereços'!$B$6:$B$205,MATCH(A427,'Mapa de Endereços'!$F$6:$F$205,0))),"")</f>
        <v/>
      </c>
      <c r="D427" s="19">
        <f>IFERROR(IF(OR(A427="",L427&lt;&gt;"OK"),"",INDEX('Mapa de Endereços'!$C$6:$C$205,MATCH(A427,'Mapa de Endereços'!$F$6:$F$205,0))),"")</f>
        <v/>
      </c>
      <c r="E427" s="19">
        <f>IFERROR(IF(OR(A427="",L427&lt;&gt;"OK"),"",INDEX('Mapa de Endereços'!$D$6:$D$205,MATCH(A427,'Mapa de Endereços'!$F$6:$F$205,0))),"")</f>
        <v/>
      </c>
      <c r="F427" s="19">
        <f>IFERROR(IF(OR(A427="",L427&lt;&gt;"OK"),"",INDEX('Mapa de Endereços'!$E$6:$E$205,MATCH(A427,'Mapa de Endereços'!$F$6:$F$205,0))),"")</f>
        <v/>
      </c>
      <c r="G427" s="20" t="n"/>
      <c r="H427" s="20" t="n"/>
      <c r="I427" s="22" t="n"/>
      <c r="J427" s="21">
        <f>IF(OR(A427="",G427=""),"",A427&amp;"|"&amp;G427)</f>
        <v/>
      </c>
      <c r="K427" s="19" t="n"/>
      <c r="L427" s="21">
        <f>IFERROR(IF(A427="","",IF(COUNTIF('Mapa de Endereços'!$F$6:$F$205,A427)=0,"NÃO CADASTRADO",IF(COUNTIF('Mapa de Endereços'!$F$6:$F$205,A427)&gt;1,"ENDEREÇO DUPLICADO",IF(INDEX('Mapa de Endereços'!$G$6:$G$205,MATCH(A427,'Mapa de Endereços'!$F$6:$F$205,0))="Sim","OK",IF(INDEX('Mapa de Endereços'!$G$6:$G$205,MATCH(A427,'Mapa de Endereços'!$F$6:$F$205,0))="Não","INATIVO","ATIVO INVÁLIDO"))))),"NÃO CADASTRADO")</f>
        <v/>
      </c>
      <c r="M427" s="21">
        <f>IF(AND(A427="",G427="",H427="",I427=""),"",IF(OR(L427&lt;&gt;"OK",G427="",NOT(ISNUMBER(I427))),"Não",IF(AND(I427&gt;0,I427=INT(I427),COUNTIFS($A$6:$A$505,A427,$G$6:$G$505,G427)=1),"Sim","Não")))</f>
        <v/>
      </c>
      <c r="N427" s="21">
        <f>IF(M427&lt;&gt;"Sim","",--(COUNTIFS($G$6:G427,G427,$M$6:M427,"Sim")=1))</f>
        <v/>
      </c>
      <c r="O427" s="18">
        <f>IF(G427="","",COUNTIFS($G$6:$G$505,G427,$M$6:$M$505,"Sim"))</f>
        <v/>
      </c>
      <c r="P427" s="21">
        <f>IF(AND(A427="",G427="",H427="",I427=""),"",IF(A427="","INFORME ENDEREÇO",IF(L427&lt;&gt;"OK",L427,IF(G427="","INFORME SKU",IF(I427="","INFORME QUANTIDADE",IF(NOT(ISNUMBER(I427)),"QUANTIDADE INVÁLIDA",IF(OR(I427&lt;=0,I427&lt;&gt;INT(I427)),"QUANTIDADE INVÁLIDA",IF(COUNTIFS($A$6:$A$505,A427,$G$6:$G$505,G427)&gt;1,"SKU/ENDEREÇO REPETIDO",IF(O427&gt;1,"SKU ESPALHADO","OK")))))))))</f>
        <v/>
      </c>
    </row>
    <row r="428">
      <c r="A428" s="20" t="n"/>
      <c r="B428" s="21">
        <f>IFERROR(IF(OR(A428="",L428&lt;&gt;"OK"),"",INDEX('Mapa de Endereços'!$A$6:$A$205,MATCH(A428,'Mapa de Endereços'!$F$6:$F$205,0))),"")</f>
        <v/>
      </c>
      <c r="C428" s="19">
        <f>IFERROR(IF(OR(A428="",L428&lt;&gt;"OK"),"",INDEX('Mapa de Endereços'!$B$6:$B$205,MATCH(A428,'Mapa de Endereços'!$F$6:$F$205,0))),"")</f>
        <v/>
      </c>
      <c r="D428" s="19">
        <f>IFERROR(IF(OR(A428="",L428&lt;&gt;"OK"),"",INDEX('Mapa de Endereços'!$C$6:$C$205,MATCH(A428,'Mapa de Endereços'!$F$6:$F$205,0))),"")</f>
        <v/>
      </c>
      <c r="E428" s="19">
        <f>IFERROR(IF(OR(A428="",L428&lt;&gt;"OK"),"",INDEX('Mapa de Endereços'!$D$6:$D$205,MATCH(A428,'Mapa de Endereços'!$F$6:$F$205,0))),"")</f>
        <v/>
      </c>
      <c r="F428" s="19">
        <f>IFERROR(IF(OR(A428="",L428&lt;&gt;"OK"),"",INDEX('Mapa de Endereços'!$E$6:$E$205,MATCH(A428,'Mapa de Endereços'!$F$6:$F$205,0))),"")</f>
        <v/>
      </c>
      <c r="G428" s="20" t="n"/>
      <c r="H428" s="20" t="n"/>
      <c r="I428" s="22" t="n"/>
      <c r="J428" s="21">
        <f>IF(OR(A428="",G428=""),"",A428&amp;"|"&amp;G428)</f>
        <v/>
      </c>
      <c r="K428" s="19" t="n"/>
      <c r="L428" s="21">
        <f>IFERROR(IF(A428="","",IF(COUNTIF('Mapa de Endereços'!$F$6:$F$205,A428)=0,"NÃO CADASTRADO",IF(COUNTIF('Mapa de Endereços'!$F$6:$F$205,A428)&gt;1,"ENDEREÇO DUPLICADO",IF(INDEX('Mapa de Endereços'!$G$6:$G$205,MATCH(A428,'Mapa de Endereços'!$F$6:$F$205,0))="Sim","OK",IF(INDEX('Mapa de Endereços'!$G$6:$G$205,MATCH(A428,'Mapa de Endereços'!$F$6:$F$205,0))="Não","INATIVO","ATIVO INVÁLIDO"))))),"NÃO CADASTRADO")</f>
        <v/>
      </c>
      <c r="M428" s="21">
        <f>IF(AND(A428="",G428="",H428="",I428=""),"",IF(OR(L428&lt;&gt;"OK",G428="",NOT(ISNUMBER(I428))),"Não",IF(AND(I428&gt;0,I428=INT(I428),COUNTIFS($A$6:$A$505,A428,$G$6:$G$505,G428)=1),"Sim","Não")))</f>
        <v/>
      </c>
      <c r="N428" s="21">
        <f>IF(M428&lt;&gt;"Sim","",--(COUNTIFS($G$6:G428,G428,$M$6:M428,"Sim")=1))</f>
        <v/>
      </c>
      <c r="O428" s="18">
        <f>IF(G428="","",COUNTIFS($G$6:$G$505,G428,$M$6:$M$505,"Sim"))</f>
        <v/>
      </c>
      <c r="P428" s="21">
        <f>IF(AND(A428="",G428="",H428="",I428=""),"",IF(A428="","INFORME ENDEREÇO",IF(L428&lt;&gt;"OK",L428,IF(G428="","INFORME SKU",IF(I428="","INFORME QUANTIDADE",IF(NOT(ISNUMBER(I428)),"QUANTIDADE INVÁLIDA",IF(OR(I428&lt;=0,I428&lt;&gt;INT(I428)),"QUANTIDADE INVÁLIDA",IF(COUNTIFS($A$6:$A$505,A428,$G$6:$G$505,G428)&gt;1,"SKU/ENDEREÇO REPETIDO",IF(O428&gt;1,"SKU ESPALHADO","OK")))))))))</f>
        <v/>
      </c>
    </row>
    <row r="429">
      <c r="A429" s="20" t="n"/>
      <c r="B429" s="21">
        <f>IFERROR(IF(OR(A429="",L429&lt;&gt;"OK"),"",INDEX('Mapa de Endereços'!$A$6:$A$205,MATCH(A429,'Mapa de Endereços'!$F$6:$F$205,0))),"")</f>
        <v/>
      </c>
      <c r="C429" s="19">
        <f>IFERROR(IF(OR(A429="",L429&lt;&gt;"OK"),"",INDEX('Mapa de Endereços'!$B$6:$B$205,MATCH(A429,'Mapa de Endereços'!$F$6:$F$205,0))),"")</f>
        <v/>
      </c>
      <c r="D429" s="19">
        <f>IFERROR(IF(OR(A429="",L429&lt;&gt;"OK"),"",INDEX('Mapa de Endereços'!$C$6:$C$205,MATCH(A429,'Mapa de Endereços'!$F$6:$F$205,0))),"")</f>
        <v/>
      </c>
      <c r="E429" s="19">
        <f>IFERROR(IF(OR(A429="",L429&lt;&gt;"OK"),"",INDEX('Mapa de Endereços'!$D$6:$D$205,MATCH(A429,'Mapa de Endereços'!$F$6:$F$205,0))),"")</f>
        <v/>
      </c>
      <c r="F429" s="19">
        <f>IFERROR(IF(OR(A429="",L429&lt;&gt;"OK"),"",INDEX('Mapa de Endereços'!$E$6:$E$205,MATCH(A429,'Mapa de Endereços'!$F$6:$F$205,0))),"")</f>
        <v/>
      </c>
      <c r="G429" s="20" t="n"/>
      <c r="H429" s="20" t="n"/>
      <c r="I429" s="22" t="n"/>
      <c r="J429" s="21">
        <f>IF(OR(A429="",G429=""),"",A429&amp;"|"&amp;G429)</f>
        <v/>
      </c>
      <c r="K429" s="19" t="n"/>
      <c r="L429" s="21">
        <f>IFERROR(IF(A429="","",IF(COUNTIF('Mapa de Endereços'!$F$6:$F$205,A429)=0,"NÃO CADASTRADO",IF(COUNTIF('Mapa de Endereços'!$F$6:$F$205,A429)&gt;1,"ENDEREÇO DUPLICADO",IF(INDEX('Mapa de Endereços'!$G$6:$G$205,MATCH(A429,'Mapa de Endereços'!$F$6:$F$205,0))="Sim","OK",IF(INDEX('Mapa de Endereços'!$G$6:$G$205,MATCH(A429,'Mapa de Endereços'!$F$6:$F$205,0))="Não","INATIVO","ATIVO INVÁLIDO"))))),"NÃO CADASTRADO")</f>
        <v/>
      </c>
      <c r="M429" s="21">
        <f>IF(AND(A429="",G429="",H429="",I429=""),"",IF(OR(L429&lt;&gt;"OK",G429="",NOT(ISNUMBER(I429))),"Não",IF(AND(I429&gt;0,I429=INT(I429),COUNTIFS($A$6:$A$505,A429,$G$6:$G$505,G429)=1),"Sim","Não")))</f>
        <v/>
      </c>
      <c r="N429" s="21">
        <f>IF(M429&lt;&gt;"Sim","",--(COUNTIFS($G$6:G429,G429,$M$6:M429,"Sim")=1))</f>
        <v/>
      </c>
      <c r="O429" s="18">
        <f>IF(G429="","",COUNTIFS($G$6:$G$505,G429,$M$6:$M$505,"Sim"))</f>
        <v/>
      </c>
      <c r="P429" s="21">
        <f>IF(AND(A429="",G429="",H429="",I429=""),"",IF(A429="","INFORME ENDEREÇO",IF(L429&lt;&gt;"OK",L429,IF(G429="","INFORME SKU",IF(I429="","INFORME QUANTIDADE",IF(NOT(ISNUMBER(I429)),"QUANTIDADE INVÁLIDA",IF(OR(I429&lt;=0,I429&lt;&gt;INT(I429)),"QUANTIDADE INVÁLIDA",IF(COUNTIFS($A$6:$A$505,A429,$G$6:$G$505,G429)&gt;1,"SKU/ENDEREÇO REPETIDO",IF(O429&gt;1,"SKU ESPALHADO","OK")))))))))</f>
        <v/>
      </c>
    </row>
    <row r="430">
      <c r="A430" s="20" t="n"/>
      <c r="B430" s="21">
        <f>IFERROR(IF(OR(A430="",L430&lt;&gt;"OK"),"",INDEX('Mapa de Endereços'!$A$6:$A$205,MATCH(A430,'Mapa de Endereços'!$F$6:$F$205,0))),"")</f>
        <v/>
      </c>
      <c r="C430" s="19">
        <f>IFERROR(IF(OR(A430="",L430&lt;&gt;"OK"),"",INDEX('Mapa de Endereços'!$B$6:$B$205,MATCH(A430,'Mapa de Endereços'!$F$6:$F$205,0))),"")</f>
        <v/>
      </c>
      <c r="D430" s="19">
        <f>IFERROR(IF(OR(A430="",L430&lt;&gt;"OK"),"",INDEX('Mapa de Endereços'!$C$6:$C$205,MATCH(A430,'Mapa de Endereços'!$F$6:$F$205,0))),"")</f>
        <v/>
      </c>
      <c r="E430" s="19">
        <f>IFERROR(IF(OR(A430="",L430&lt;&gt;"OK"),"",INDEX('Mapa de Endereços'!$D$6:$D$205,MATCH(A430,'Mapa de Endereços'!$F$6:$F$205,0))),"")</f>
        <v/>
      </c>
      <c r="F430" s="19">
        <f>IFERROR(IF(OR(A430="",L430&lt;&gt;"OK"),"",INDEX('Mapa de Endereços'!$E$6:$E$205,MATCH(A430,'Mapa de Endereços'!$F$6:$F$205,0))),"")</f>
        <v/>
      </c>
      <c r="G430" s="20" t="n"/>
      <c r="H430" s="20" t="n"/>
      <c r="I430" s="22" t="n"/>
      <c r="J430" s="21">
        <f>IF(OR(A430="",G430=""),"",A430&amp;"|"&amp;G430)</f>
        <v/>
      </c>
      <c r="K430" s="19" t="n"/>
      <c r="L430" s="21">
        <f>IFERROR(IF(A430="","",IF(COUNTIF('Mapa de Endereços'!$F$6:$F$205,A430)=0,"NÃO CADASTRADO",IF(COUNTIF('Mapa de Endereços'!$F$6:$F$205,A430)&gt;1,"ENDEREÇO DUPLICADO",IF(INDEX('Mapa de Endereços'!$G$6:$G$205,MATCH(A430,'Mapa de Endereços'!$F$6:$F$205,0))="Sim","OK",IF(INDEX('Mapa de Endereços'!$G$6:$G$205,MATCH(A430,'Mapa de Endereços'!$F$6:$F$205,0))="Não","INATIVO","ATIVO INVÁLIDO"))))),"NÃO CADASTRADO")</f>
        <v/>
      </c>
      <c r="M430" s="21">
        <f>IF(AND(A430="",G430="",H430="",I430=""),"",IF(OR(L430&lt;&gt;"OK",G430="",NOT(ISNUMBER(I430))),"Não",IF(AND(I430&gt;0,I430=INT(I430),COUNTIFS($A$6:$A$505,A430,$G$6:$G$505,G430)=1),"Sim","Não")))</f>
        <v/>
      </c>
      <c r="N430" s="21">
        <f>IF(M430&lt;&gt;"Sim","",--(COUNTIFS($G$6:G430,G430,$M$6:M430,"Sim")=1))</f>
        <v/>
      </c>
      <c r="O430" s="18">
        <f>IF(G430="","",COUNTIFS($G$6:$G$505,G430,$M$6:$M$505,"Sim"))</f>
        <v/>
      </c>
      <c r="P430" s="21">
        <f>IF(AND(A430="",G430="",H430="",I430=""),"",IF(A430="","INFORME ENDEREÇO",IF(L430&lt;&gt;"OK",L430,IF(G430="","INFORME SKU",IF(I430="","INFORME QUANTIDADE",IF(NOT(ISNUMBER(I430)),"QUANTIDADE INVÁLIDA",IF(OR(I430&lt;=0,I430&lt;&gt;INT(I430)),"QUANTIDADE INVÁLIDA",IF(COUNTIFS($A$6:$A$505,A430,$G$6:$G$505,G430)&gt;1,"SKU/ENDEREÇO REPETIDO",IF(O430&gt;1,"SKU ESPALHADO","OK")))))))))</f>
        <v/>
      </c>
    </row>
    <row r="431">
      <c r="A431" s="20" t="n"/>
      <c r="B431" s="21">
        <f>IFERROR(IF(OR(A431="",L431&lt;&gt;"OK"),"",INDEX('Mapa de Endereços'!$A$6:$A$205,MATCH(A431,'Mapa de Endereços'!$F$6:$F$205,0))),"")</f>
        <v/>
      </c>
      <c r="C431" s="19">
        <f>IFERROR(IF(OR(A431="",L431&lt;&gt;"OK"),"",INDEX('Mapa de Endereços'!$B$6:$B$205,MATCH(A431,'Mapa de Endereços'!$F$6:$F$205,0))),"")</f>
        <v/>
      </c>
      <c r="D431" s="19">
        <f>IFERROR(IF(OR(A431="",L431&lt;&gt;"OK"),"",INDEX('Mapa de Endereços'!$C$6:$C$205,MATCH(A431,'Mapa de Endereços'!$F$6:$F$205,0))),"")</f>
        <v/>
      </c>
      <c r="E431" s="19">
        <f>IFERROR(IF(OR(A431="",L431&lt;&gt;"OK"),"",INDEX('Mapa de Endereços'!$D$6:$D$205,MATCH(A431,'Mapa de Endereços'!$F$6:$F$205,0))),"")</f>
        <v/>
      </c>
      <c r="F431" s="19">
        <f>IFERROR(IF(OR(A431="",L431&lt;&gt;"OK"),"",INDEX('Mapa de Endereços'!$E$6:$E$205,MATCH(A431,'Mapa de Endereços'!$F$6:$F$205,0))),"")</f>
        <v/>
      </c>
      <c r="G431" s="20" t="n"/>
      <c r="H431" s="20" t="n"/>
      <c r="I431" s="22" t="n"/>
      <c r="J431" s="21">
        <f>IF(OR(A431="",G431=""),"",A431&amp;"|"&amp;G431)</f>
        <v/>
      </c>
      <c r="K431" s="19" t="n"/>
      <c r="L431" s="21">
        <f>IFERROR(IF(A431="","",IF(COUNTIF('Mapa de Endereços'!$F$6:$F$205,A431)=0,"NÃO CADASTRADO",IF(COUNTIF('Mapa de Endereços'!$F$6:$F$205,A431)&gt;1,"ENDEREÇO DUPLICADO",IF(INDEX('Mapa de Endereços'!$G$6:$G$205,MATCH(A431,'Mapa de Endereços'!$F$6:$F$205,0))="Sim","OK",IF(INDEX('Mapa de Endereços'!$G$6:$G$205,MATCH(A431,'Mapa de Endereços'!$F$6:$F$205,0))="Não","INATIVO","ATIVO INVÁLIDO"))))),"NÃO CADASTRADO")</f>
        <v/>
      </c>
      <c r="M431" s="21">
        <f>IF(AND(A431="",G431="",H431="",I431=""),"",IF(OR(L431&lt;&gt;"OK",G431="",NOT(ISNUMBER(I431))),"Não",IF(AND(I431&gt;0,I431=INT(I431),COUNTIFS($A$6:$A$505,A431,$G$6:$G$505,G431)=1),"Sim","Não")))</f>
        <v/>
      </c>
      <c r="N431" s="21">
        <f>IF(M431&lt;&gt;"Sim","",--(COUNTIFS($G$6:G431,G431,$M$6:M431,"Sim")=1))</f>
        <v/>
      </c>
      <c r="O431" s="18">
        <f>IF(G431="","",COUNTIFS($G$6:$G$505,G431,$M$6:$M$505,"Sim"))</f>
        <v/>
      </c>
      <c r="P431" s="21">
        <f>IF(AND(A431="",G431="",H431="",I431=""),"",IF(A431="","INFORME ENDEREÇO",IF(L431&lt;&gt;"OK",L431,IF(G431="","INFORME SKU",IF(I431="","INFORME QUANTIDADE",IF(NOT(ISNUMBER(I431)),"QUANTIDADE INVÁLIDA",IF(OR(I431&lt;=0,I431&lt;&gt;INT(I431)),"QUANTIDADE INVÁLIDA",IF(COUNTIFS($A$6:$A$505,A431,$G$6:$G$505,G431)&gt;1,"SKU/ENDEREÇO REPETIDO",IF(O431&gt;1,"SKU ESPALHADO","OK")))))))))</f>
        <v/>
      </c>
    </row>
    <row r="432">
      <c r="A432" s="20" t="n"/>
      <c r="B432" s="21">
        <f>IFERROR(IF(OR(A432="",L432&lt;&gt;"OK"),"",INDEX('Mapa de Endereços'!$A$6:$A$205,MATCH(A432,'Mapa de Endereços'!$F$6:$F$205,0))),"")</f>
        <v/>
      </c>
      <c r="C432" s="19">
        <f>IFERROR(IF(OR(A432="",L432&lt;&gt;"OK"),"",INDEX('Mapa de Endereços'!$B$6:$B$205,MATCH(A432,'Mapa de Endereços'!$F$6:$F$205,0))),"")</f>
        <v/>
      </c>
      <c r="D432" s="19">
        <f>IFERROR(IF(OR(A432="",L432&lt;&gt;"OK"),"",INDEX('Mapa de Endereços'!$C$6:$C$205,MATCH(A432,'Mapa de Endereços'!$F$6:$F$205,0))),"")</f>
        <v/>
      </c>
      <c r="E432" s="19">
        <f>IFERROR(IF(OR(A432="",L432&lt;&gt;"OK"),"",INDEX('Mapa de Endereços'!$D$6:$D$205,MATCH(A432,'Mapa de Endereços'!$F$6:$F$205,0))),"")</f>
        <v/>
      </c>
      <c r="F432" s="19">
        <f>IFERROR(IF(OR(A432="",L432&lt;&gt;"OK"),"",INDEX('Mapa de Endereços'!$E$6:$E$205,MATCH(A432,'Mapa de Endereços'!$F$6:$F$205,0))),"")</f>
        <v/>
      </c>
      <c r="G432" s="20" t="n"/>
      <c r="H432" s="20" t="n"/>
      <c r="I432" s="22" t="n"/>
      <c r="J432" s="21">
        <f>IF(OR(A432="",G432=""),"",A432&amp;"|"&amp;G432)</f>
        <v/>
      </c>
      <c r="K432" s="19" t="n"/>
      <c r="L432" s="21">
        <f>IFERROR(IF(A432="","",IF(COUNTIF('Mapa de Endereços'!$F$6:$F$205,A432)=0,"NÃO CADASTRADO",IF(COUNTIF('Mapa de Endereços'!$F$6:$F$205,A432)&gt;1,"ENDEREÇO DUPLICADO",IF(INDEX('Mapa de Endereços'!$G$6:$G$205,MATCH(A432,'Mapa de Endereços'!$F$6:$F$205,0))="Sim","OK",IF(INDEX('Mapa de Endereços'!$G$6:$G$205,MATCH(A432,'Mapa de Endereços'!$F$6:$F$205,0))="Não","INATIVO","ATIVO INVÁLIDO"))))),"NÃO CADASTRADO")</f>
        <v/>
      </c>
      <c r="M432" s="21">
        <f>IF(AND(A432="",G432="",H432="",I432=""),"",IF(OR(L432&lt;&gt;"OK",G432="",NOT(ISNUMBER(I432))),"Não",IF(AND(I432&gt;0,I432=INT(I432),COUNTIFS($A$6:$A$505,A432,$G$6:$G$505,G432)=1),"Sim","Não")))</f>
        <v/>
      </c>
      <c r="N432" s="21">
        <f>IF(M432&lt;&gt;"Sim","",--(COUNTIFS($G$6:G432,G432,$M$6:M432,"Sim")=1))</f>
        <v/>
      </c>
      <c r="O432" s="18">
        <f>IF(G432="","",COUNTIFS($G$6:$G$505,G432,$M$6:$M$505,"Sim"))</f>
        <v/>
      </c>
      <c r="P432" s="21">
        <f>IF(AND(A432="",G432="",H432="",I432=""),"",IF(A432="","INFORME ENDEREÇO",IF(L432&lt;&gt;"OK",L432,IF(G432="","INFORME SKU",IF(I432="","INFORME QUANTIDADE",IF(NOT(ISNUMBER(I432)),"QUANTIDADE INVÁLIDA",IF(OR(I432&lt;=0,I432&lt;&gt;INT(I432)),"QUANTIDADE INVÁLIDA",IF(COUNTIFS($A$6:$A$505,A432,$G$6:$G$505,G432)&gt;1,"SKU/ENDEREÇO REPETIDO",IF(O432&gt;1,"SKU ESPALHADO","OK")))))))))</f>
        <v/>
      </c>
    </row>
    <row r="433">
      <c r="A433" s="20" t="n"/>
      <c r="B433" s="21">
        <f>IFERROR(IF(OR(A433="",L433&lt;&gt;"OK"),"",INDEX('Mapa de Endereços'!$A$6:$A$205,MATCH(A433,'Mapa de Endereços'!$F$6:$F$205,0))),"")</f>
        <v/>
      </c>
      <c r="C433" s="19">
        <f>IFERROR(IF(OR(A433="",L433&lt;&gt;"OK"),"",INDEX('Mapa de Endereços'!$B$6:$B$205,MATCH(A433,'Mapa de Endereços'!$F$6:$F$205,0))),"")</f>
        <v/>
      </c>
      <c r="D433" s="19">
        <f>IFERROR(IF(OR(A433="",L433&lt;&gt;"OK"),"",INDEX('Mapa de Endereços'!$C$6:$C$205,MATCH(A433,'Mapa de Endereços'!$F$6:$F$205,0))),"")</f>
        <v/>
      </c>
      <c r="E433" s="19">
        <f>IFERROR(IF(OR(A433="",L433&lt;&gt;"OK"),"",INDEX('Mapa de Endereços'!$D$6:$D$205,MATCH(A433,'Mapa de Endereços'!$F$6:$F$205,0))),"")</f>
        <v/>
      </c>
      <c r="F433" s="19">
        <f>IFERROR(IF(OR(A433="",L433&lt;&gt;"OK"),"",INDEX('Mapa de Endereços'!$E$6:$E$205,MATCH(A433,'Mapa de Endereços'!$F$6:$F$205,0))),"")</f>
        <v/>
      </c>
      <c r="G433" s="20" t="n"/>
      <c r="H433" s="20" t="n"/>
      <c r="I433" s="22" t="n"/>
      <c r="J433" s="21">
        <f>IF(OR(A433="",G433=""),"",A433&amp;"|"&amp;G433)</f>
        <v/>
      </c>
      <c r="K433" s="19" t="n"/>
      <c r="L433" s="21">
        <f>IFERROR(IF(A433="","",IF(COUNTIF('Mapa de Endereços'!$F$6:$F$205,A433)=0,"NÃO CADASTRADO",IF(COUNTIF('Mapa de Endereços'!$F$6:$F$205,A433)&gt;1,"ENDEREÇO DUPLICADO",IF(INDEX('Mapa de Endereços'!$G$6:$G$205,MATCH(A433,'Mapa de Endereços'!$F$6:$F$205,0))="Sim","OK",IF(INDEX('Mapa de Endereços'!$G$6:$G$205,MATCH(A433,'Mapa de Endereços'!$F$6:$F$205,0))="Não","INATIVO","ATIVO INVÁLIDO"))))),"NÃO CADASTRADO")</f>
        <v/>
      </c>
      <c r="M433" s="21">
        <f>IF(AND(A433="",G433="",H433="",I433=""),"",IF(OR(L433&lt;&gt;"OK",G433="",NOT(ISNUMBER(I433))),"Não",IF(AND(I433&gt;0,I433=INT(I433),COUNTIFS($A$6:$A$505,A433,$G$6:$G$505,G433)=1),"Sim","Não")))</f>
        <v/>
      </c>
      <c r="N433" s="21">
        <f>IF(M433&lt;&gt;"Sim","",--(COUNTIFS($G$6:G433,G433,$M$6:M433,"Sim")=1))</f>
        <v/>
      </c>
      <c r="O433" s="18">
        <f>IF(G433="","",COUNTIFS($G$6:$G$505,G433,$M$6:$M$505,"Sim"))</f>
        <v/>
      </c>
      <c r="P433" s="21">
        <f>IF(AND(A433="",G433="",H433="",I433=""),"",IF(A433="","INFORME ENDEREÇO",IF(L433&lt;&gt;"OK",L433,IF(G433="","INFORME SKU",IF(I433="","INFORME QUANTIDADE",IF(NOT(ISNUMBER(I433)),"QUANTIDADE INVÁLIDA",IF(OR(I433&lt;=0,I433&lt;&gt;INT(I433)),"QUANTIDADE INVÁLIDA",IF(COUNTIFS($A$6:$A$505,A433,$G$6:$G$505,G433)&gt;1,"SKU/ENDEREÇO REPETIDO",IF(O433&gt;1,"SKU ESPALHADO","OK")))))))))</f>
        <v/>
      </c>
    </row>
    <row r="434">
      <c r="A434" s="20" t="n"/>
      <c r="B434" s="21">
        <f>IFERROR(IF(OR(A434="",L434&lt;&gt;"OK"),"",INDEX('Mapa de Endereços'!$A$6:$A$205,MATCH(A434,'Mapa de Endereços'!$F$6:$F$205,0))),"")</f>
        <v/>
      </c>
      <c r="C434" s="19">
        <f>IFERROR(IF(OR(A434="",L434&lt;&gt;"OK"),"",INDEX('Mapa de Endereços'!$B$6:$B$205,MATCH(A434,'Mapa de Endereços'!$F$6:$F$205,0))),"")</f>
        <v/>
      </c>
      <c r="D434" s="19">
        <f>IFERROR(IF(OR(A434="",L434&lt;&gt;"OK"),"",INDEX('Mapa de Endereços'!$C$6:$C$205,MATCH(A434,'Mapa de Endereços'!$F$6:$F$205,0))),"")</f>
        <v/>
      </c>
      <c r="E434" s="19">
        <f>IFERROR(IF(OR(A434="",L434&lt;&gt;"OK"),"",INDEX('Mapa de Endereços'!$D$6:$D$205,MATCH(A434,'Mapa de Endereços'!$F$6:$F$205,0))),"")</f>
        <v/>
      </c>
      <c r="F434" s="19">
        <f>IFERROR(IF(OR(A434="",L434&lt;&gt;"OK"),"",INDEX('Mapa de Endereços'!$E$6:$E$205,MATCH(A434,'Mapa de Endereços'!$F$6:$F$205,0))),"")</f>
        <v/>
      </c>
      <c r="G434" s="20" t="n"/>
      <c r="H434" s="20" t="n"/>
      <c r="I434" s="22" t="n"/>
      <c r="J434" s="21">
        <f>IF(OR(A434="",G434=""),"",A434&amp;"|"&amp;G434)</f>
        <v/>
      </c>
      <c r="K434" s="19" t="n"/>
      <c r="L434" s="21">
        <f>IFERROR(IF(A434="","",IF(COUNTIF('Mapa de Endereços'!$F$6:$F$205,A434)=0,"NÃO CADASTRADO",IF(COUNTIF('Mapa de Endereços'!$F$6:$F$205,A434)&gt;1,"ENDEREÇO DUPLICADO",IF(INDEX('Mapa de Endereços'!$G$6:$G$205,MATCH(A434,'Mapa de Endereços'!$F$6:$F$205,0))="Sim","OK",IF(INDEX('Mapa de Endereços'!$G$6:$G$205,MATCH(A434,'Mapa de Endereços'!$F$6:$F$205,0))="Não","INATIVO","ATIVO INVÁLIDO"))))),"NÃO CADASTRADO")</f>
        <v/>
      </c>
      <c r="M434" s="21">
        <f>IF(AND(A434="",G434="",H434="",I434=""),"",IF(OR(L434&lt;&gt;"OK",G434="",NOT(ISNUMBER(I434))),"Não",IF(AND(I434&gt;0,I434=INT(I434),COUNTIFS($A$6:$A$505,A434,$G$6:$G$505,G434)=1),"Sim","Não")))</f>
        <v/>
      </c>
      <c r="N434" s="21">
        <f>IF(M434&lt;&gt;"Sim","",--(COUNTIFS($G$6:G434,G434,$M$6:M434,"Sim")=1))</f>
        <v/>
      </c>
      <c r="O434" s="18">
        <f>IF(G434="","",COUNTIFS($G$6:$G$505,G434,$M$6:$M$505,"Sim"))</f>
        <v/>
      </c>
      <c r="P434" s="21">
        <f>IF(AND(A434="",G434="",H434="",I434=""),"",IF(A434="","INFORME ENDEREÇO",IF(L434&lt;&gt;"OK",L434,IF(G434="","INFORME SKU",IF(I434="","INFORME QUANTIDADE",IF(NOT(ISNUMBER(I434)),"QUANTIDADE INVÁLIDA",IF(OR(I434&lt;=0,I434&lt;&gt;INT(I434)),"QUANTIDADE INVÁLIDA",IF(COUNTIFS($A$6:$A$505,A434,$G$6:$G$505,G434)&gt;1,"SKU/ENDEREÇO REPETIDO",IF(O434&gt;1,"SKU ESPALHADO","OK")))))))))</f>
        <v/>
      </c>
    </row>
    <row r="435">
      <c r="A435" s="20" t="n"/>
      <c r="B435" s="21">
        <f>IFERROR(IF(OR(A435="",L435&lt;&gt;"OK"),"",INDEX('Mapa de Endereços'!$A$6:$A$205,MATCH(A435,'Mapa de Endereços'!$F$6:$F$205,0))),"")</f>
        <v/>
      </c>
      <c r="C435" s="19">
        <f>IFERROR(IF(OR(A435="",L435&lt;&gt;"OK"),"",INDEX('Mapa de Endereços'!$B$6:$B$205,MATCH(A435,'Mapa de Endereços'!$F$6:$F$205,0))),"")</f>
        <v/>
      </c>
      <c r="D435" s="19">
        <f>IFERROR(IF(OR(A435="",L435&lt;&gt;"OK"),"",INDEX('Mapa de Endereços'!$C$6:$C$205,MATCH(A435,'Mapa de Endereços'!$F$6:$F$205,0))),"")</f>
        <v/>
      </c>
      <c r="E435" s="19">
        <f>IFERROR(IF(OR(A435="",L435&lt;&gt;"OK"),"",INDEX('Mapa de Endereços'!$D$6:$D$205,MATCH(A435,'Mapa de Endereços'!$F$6:$F$205,0))),"")</f>
        <v/>
      </c>
      <c r="F435" s="19">
        <f>IFERROR(IF(OR(A435="",L435&lt;&gt;"OK"),"",INDEX('Mapa de Endereços'!$E$6:$E$205,MATCH(A435,'Mapa de Endereços'!$F$6:$F$205,0))),"")</f>
        <v/>
      </c>
      <c r="G435" s="20" t="n"/>
      <c r="H435" s="20" t="n"/>
      <c r="I435" s="22" t="n"/>
      <c r="J435" s="21">
        <f>IF(OR(A435="",G435=""),"",A435&amp;"|"&amp;G435)</f>
        <v/>
      </c>
      <c r="K435" s="19" t="n"/>
      <c r="L435" s="21">
        <f>IFERROR(IF(A435="","",IF(COUNTIF('Mapa de Endereços'!$F$6:$F$205,A435)=0,"NÃO CADASTRADO",IF(COUNTIF('Mapa de Endereços'!$F$6:$F$205,A435)&gt;1,"ENDEREÇO DUPLICADO",IF(INDEX('Mapa de Endereços'!$G$6:$G$205,MATCH(A435,'Mapa de Endereços'!$F$6:$F$205,0))="Sim","OK",IF(INDEX('Mapa de Endereços'!$G$6:$G$205,MATCH(A435,'Mapa de Endereços'!$F$6:$F$205,0))="Não","INATIVO","ATIVO INVÁLIDO"))))),"NÃO CADASTRADO")</f>
        <v/>
      </c>
      <c r="M435" s="21">
        <f>IF(AND(A435="",G435="",H435="",I435=""),"",IF(OR(L435&lt;&gt;"OK",G435="",NOT(ISNUMBER(I435))),"Não",IF(AND(I435&gt;0,I435=INT(I435),COUNTIFS($A$6:$A$505,A435,$G$6:$G$505,G435)=1),"Sim","Não")))</f>
        <v/>
      </c>
      <c r="N435" s="21">
        <f>IF(M435&lt;&gt;"Sim","",--(COUNTIFS($G$6:G435,G435,$M$6:M435,"Sim")=1))</f>
        <v/>
      </c>
      <c r="O435" s="18">
        <f>IF(G435="","",COUNTIFS($G$6:$G$505,G435,$M$6:$M$505,"Sim"))</f>
        <v/>
      </c>
      <c r="P435" s="21">
        <f>IF(AND(A435="",G435="",H435="",I435=""),"",IF(A435="","INFORME ENDEREÇO",IF(L435&lt;&gt;"OK",L435,IF(G435="","INFORME SKU",IF(I435="","INFORME QUANTIDADE",IF(NOT(ISNUMBER(I435)),"QUANTIDADE INVÁLIDA",IF(OR(I435&lt;=0,I435&lt;&gt;INT(I435)),"QUANTIDADE INVÁLIDA",IF(COUNTIFS($A$6:$A$505,A435,$G$6:$G$505,G435)&gt;1,"SKU/ENDEREÇO REPETIDO",IF(O435&gt;1,"SKU ESPALHADO","OK")))))))))</f>
        <v/>
      </c>
    </row>
    <row r="436">
      <c r="A436" s="20" t="n"/>
      <c r="B436" s="21">
        <f>IFERROR(IF(OR(A436="",L436&lt;&gt;"OK"),"",INDEX('Mapa de Endereços'!$A$6:$A$205,MATCH(A436,'Mapa de Endereços'!$F$6:$F$205,0))),"")</f>
        <v/>
      </c>
      <c r="C436" s="19">
        <f>IFERROR(IF(OR(A436="",L436&lt;&gt;"OK"),"",INDEX('Mapa de Endereços'!$B$6:$B$205,MATCH(A436,'Mapa de Endereços'!$F$6:$F$205,0))),"")</f>
        <v/>
      </c>
      <c r="D436" s="19">
        <f>IFERROR(IF(OR(A436="",L436&lt;&gt;"OK"),"",INDEX('Mapa de Endereços'!$C$6:$C$205,MATCH(A436,'Mapa de Endereços'!$F$6:$F$205,0))),"")</f>
        <v/>
      </c>
      <c r="E436" s="19">
        <f>IFERROR(IF(OR(A436="",L436&lt;&gt;"OK"),"",INDEX('Mapa de Endereços'!$D$6:$D$205,MATCH(A436,'Mapa de Endereços'!$F$6:$F$205,0))),"")</f>
        <v/>
      </c>
      <c r="F436" s="19">
        <f>IFERROR(IF(OR(A436="",L436&lt;&gt;"OK"),"",INDEX('Mapa de Endereços'!$E$6:$E$205,MATCH(A436,'Mapa de Endereços'!$F$6:$F$205,0))),"")</f>
        <v/>
      </c>
      <c r="G436" s="20" t="n"/>
      <c r="H436" s="20" t="n"/>
      <c r="I436" s="22" t="n"/>
      <c r="J436" s="21">
        <f>IF(OR(A436="",G436=""),"",A436&amp;"|"&amp;G436)</f>
        <v/>
      </c>
      <c r="K436" s="19" t="n"/>
      <c r="L436" s="21">
        <f>IFERROR(IF(A436="","",IF(COUNTIF('Mapa de Endereços'!$F$6:$F$205,A436)=0,"NÃO CADASTRADO",IF(COUNTIF('Mapa de Endereços'!$F$6:$F$205,A436)&gt;1,"ENDEREÇO DUPLICADO",IF(INDEX('Mapa de Endereços'!$G$6:$G$205,MATCH(A436,'Mapa de Endereços'!$F$6:$F$205,0))="Sim","OK",IF(INDEX('Mapa de Endereços'!$G$6:$G$205,MATCH(A436,'Mapa de Endereços'!$F$6:$F$205,0))="Não","INATIVO","ATIVO INVÁLIDO"))))),"NÃO CADASTRADO")</f>
        <v/>
      </c>
      <c r="M436" s="21">
        <f>IF(AND(A436="",G436="",H436="",I436=""),"",IF(OR(L436&lt;&gt;"OK",G436="",NOT(ISNUMBER(I436))),"Não",IF(AND(I436&gt;0,I436=INT(I436),COUNTIFS($A$6:$A$505,A436,$G$6:$G$505,G436)=1),"Sim","Não")))</f>
        <v/>
      </c>
      <c r="N436" s="21">
        <f>IF(M436&lt;&gt;"Sim","",--(COUNTIFS($G$6:G436,G436,$M$6:M436,"Sim")=1))</f>
        <v/>
      </c>
      <c r="O436" s="18">
        <f>IF(G436="","",COUNTIFS($G$6:$G$505,G436,$M$6:$M$505,"Sim"))</f>
        <v/>
      </c>
      <c r="P436" s="21">
        <f>IF(AND(A436="",G436="",H436="",I436=""),"",IF(A436="","INFORME ENDEREÇO",IF(L436&lt;&gt;"OK",L436,IF(G436="","INFORME SKU",IF(I436="","INFORME QUANTIDADE",IF(NOT(ISNUMBER(I436)),"QUANTIDADE INVÁLIDA",IF(OR(I436&lt;=0,I436&lt;&gt;INT(I436)),"QUANTIDADE INVÁLIDA",IF(COUNTIFS($A$6:$A$505,A436,$G$6:$G$505,G436)&gt;1,"SKU/ENDEREÇO REPETIDO",IF(O436&gt;1,"SKU ESPALHADO","OK")))))))))</f>
        <v/>
      </c>
    </row>
    <row r="437">
      <c r="A437" s="20" t="n"/>
      <c r="B437" s="21">
        <f>IFERROR(IF(OR(A437="",L437&lt;&gt;"OK"),"",INDEX('Mapa de Endereços'!$A$6:$A$205,MATCH(A437,'Mapa de Endereços'!$F$6:$F$205,0))),"")</f>
        <v/>
      </c>
      <c r="C437" s="19">
        <f>IFERROR(IF(OR(A437="",L437&lt;&gt;"OK"),"",INDEX('Mapa de Endereços'!$B$6:$B$205,MATCH(A437,'Mapa de Endereços'!$F$6:$F$205,0))),"")</f>
        <v/>
      </c>
      <c r="D437" s="19">
        <f>IFERROR(IF(OR(A437="",L437&lt;&gt;"OK"),"",INDEX('Mapa de Endereços'!$C$6:$C$205,MATCH(A437,'Mapa de Endereços'!$F$6:$F$205,0))),"")</f>
        <v/>
      </c>
      <c r="E437" s="19">
        <f>IFERROR(IF(OR(A437="",L437&lt;&gt;"OK"),"",INDEX('Mapa de Endereços'!$D$6:$D$205,MATCH(A437,'Mapa de Endereços'!$F$6:$F$205,0))),"")</f>
        <v/>
      </c>
      <c r="F437" s="19">
        <f>IFERROR(IF(OR(A437="",L437&lt;&gt;"OK"),"",INDEX('Mapa de Endereços'!$E$6:$E$205,MATCH(A437,'Mapa de Endereços'!$F$6:$F$205,0))),"")</f>
        <v/>
      </c>
      <c r="G437" s="20" t="n"/>
      <c r="H437" s="20" t="n"/>
      <c r="I437" s="22" t="n"/>
      <c r="J437" s="21">
        <f>IF(OR(A437="",G437=""),"",A437&amp;"|"&amp;G437)</f>
        <v/>
      </c>
      <c r="K437" s="19" t="n"/>
      <c r="L437" s="21">
        <f>IFERROR(IF(A437="","",IF(COUNTIF('Mapa de Endereços'!$F$6:$F$205,A437)=0,"NÃO CADASTRADO",IF(COUNTIF('Mapa de Endereços'!$F$6:$F$205,A437)&gt;1,"ENDEREÇO DUPLICADO",IF(INDEX('Mapa de Endereços'!$G$6:$G$205,MATCH(A437,'Mapa de Endereços'!$F$6:$F$205,0))="Sim","OK",IF(INDEX('Mapa de Endereços'!$G$6:$G$205,MATCH(A437,'Mapa de Endereços'!$F$6:$F$205,0))="Não","INATIVO","ATIVO INVÁLIDO"))))),"NÃO CADASTRADO")</f>
        <v/>
      </c>
      <c r="M437" s="21">
        <f>IF(AND(A437="",G437="",H437="",I437=""),"",IF(OR(L437&lt;&gt;"OK",G437="",NOT(ISNUMBER(I437))),"Não",IF(AND(I437&gt;0,I437=INT(I437),COUNTIFS($A$6:$A$505,A437,$G$6:$G$505,G437)=1),"Sim","Não")))</f>
        <v/>
      </c>
      <c r="N437" s="21">
        <f>IF(M437&lt;&gt;"Sim","",--(COUNTIFS($G$6:G437,G437,$M$6:M437,"Sim")=1))</f>
        <v/>
      </c>
      <c r="O437" s="18">
        <f>IF(G437="","",COUNTIFS($G$6:$G$505,G437,$M$6:$M$505,"Sim"))</f>
        <v/>
      </c>
      <c r="P437" s="21">
        <f>IF(AND(A437="",G437="",H437="",I437=""),"",IF(A437="","INFORME ENDEREÇO",IF(L437&lt;&gt;"OK",L437,IF(G437="","INFORME SKU",IF(I437="","INFORME QUANTIDADE",IF(NOT(ISNUMBER(I437)),"QUANTIDADE INVÁLIDA",IF(OR(I437&lt;=0,I437&lt;&gt;INT(I437)),"QUANTIDADE INVÁLIDA",IF(COUNTIFS($A$6:$A$505,A437,$G$6:$G$505,G437)&gt;1,"SKU/ENDEREÇO REPETIDO",IF(O437&gt;1,"SKU ESPALHADO","OK")))))))))</f>
        <v/>
      </c>
    </row>
    <row r="438">
      <c r="A438" s="20" t="n"/>
      <c r="B438" s="21">
        <f>IFERROR(IF(OR(A438="",L438&lt;&gt;"OK"),"",INDEX('Mapa de Endereços'!$A$6:$A$205,MATCH(A438,'Mapa de Endereços'!$F$6:$F$205,0))),"")</f>
        <v/>
      </c>
      <c r="C438" s="19">
        <f>IFERROR(IF(OR(A438="",L438&lt;&gt;"OK"),"",INDEX('Mapa de Endereços'!$B$6:$B$205,MATCH(A438,'Mapa de Endereços'!$F$6:$F$205,0))),"")</f>
        <v/>
      </c>
      <c r="D438" s="19">
        <f>IFERROR(IF(OR(A438="",L438&lt;&gt;"OK"),"",INDEX('Mapa de Endereços'!$C$6:$C$205,MATCH(A438,'Mapa de Endereços'!$F$6:$F$205,0))),"")</f>
        <v/>
      </c>
      <c r="E438" s="19">
        <f>IFERROR(IF(OR(A438="",L438&lt;&gt;"OK"),"",INDEX('Mapa de Endereços'!$D$6:$D$205,MATCH(A438,'Mapa de Endereços'!$F$6:$F$205,0))),"")</f>
        <v/>
      </c>
      <c r="F438" s="19">
        <f>IFERROR(IF(OR(A438="",L438&lt;&gt;"OK"),"",INDEX('Mapa de Endereços'!$E$6:$E$205,MATCH(A438,'Mapa de Endereços'!$F$6:$F$205,0))),"")</f>
        <v/>
      </c>
      <c r="G438" s="20" t="n"/>
      <c r="H438" s="20" t="n"/>
      <c r="I438" s="22" t="n"/>
      <c r="J438" s="21">
        <f>IF(OR(A438="",G438=""),"",A438&amp;"|"&amp;G438)</f>
        <v/>
      </c>
      <c r="K438" s="19" t="n"/>
      <c r="L438" s="21">
        <f>IFERROR(IF(A438="","",IF(COUNTIF('Mapa de Endereços'!$F$6:$F$205,A438)=0,"NÃO CADASTRADO",IF(COUNTIF('Mapa de Endereços'!$F$6:$F$205,A438)&gt;1,"ENDEREÇO DUPLICADO",IF(INDEX('Mapa de Endereços'!$G$6:$G$205,MATCH(A438,'Mapa de Endereços'!$F$6:$F$205,0))="Sim","OK",IF(INDEX('Mapa de Endereços'!$G$6:$G$205,MATCH(A438,'Mapa de Endereços'!$F$6:$F$205,0))="Não","INATIVO","ATIVO INVÁLIDO"))))),"NÃO CADASTRADO")</f>
        <v/>
      </c>
      <c r="M438" s="21">
        <f>IF(AND(A438="",G438="",H438="",I438=""),"",IF(OR(L438&lt;&gt;"OK",G438="",NOT(ISNUMBER(I438))),"Não",IF(AND(I438&gt;0,I438=INT(I438),COUNTIFS($A$6:$A$505,A438,$G$6:$G$505,G438)=1),"Sim","Não")))</f>
        <v/>
      </c>
      <c r="N438" s="21">
        <f>IF(M438&lt;&gt;"Sim","",--(COUNTIFS($G$6:G438,G438,$M$6:M438,"Sim")=1))</f>
        <v/>
      </c>
      <c r="O438" s="18">
        <f>IF(G438="","",COUNTIFS($G$6:$G$505,G438,$M$6:$M$505,"Sim"))</f>
        <v/>
      </c>
      <c r="P438" s="21">
        <f>IF(AND(A438="",G438="",H438="",I438=""),"",IF(A438="","INFORME ENDEREÇO",IF(L438&lt;&gt;"OK",L438,IF(G438="","INFORME SKU",IF(I438="","INFORME QUANTIDADE",IF(NOT(ISNUMBER(I438)),"QUANTIDADE INVÁLIDA",IF(OR(I438&lt;=0,I438&lt;&gt;INT(I438)),"QUANTIDADE INVÁLIDA",IF(COUNTIFS($A$6:$A$505,A438,$G$6:$G$505,G438)&gt;1,"SKU/ENDEREÇO REPETIDO",IF(O438&gt;1,"SKU ESPALHADO","OK")))))))))</f>
        <v/>
      </c>
    </row>
    <row r="439">
      <c r="A439" s="20" t="n"/>
      <c r="B439" s="21">
        <f>IFERROR(IF(OR(A439="",L439&lt;&gt;"OK"),"",INDEX('Mapa de Endereços'!$A$6:$A$205,MATCH(A439,'Mapa de Endereços'!$F$6:$F$205,0))),"")</f>
        <v/>
      </c>
      <c r="C439" s="19">
        <f>IFERROR(IF(OR(A439="",L439&lt;&gt;"OK"),"",INDEX('Mapa de Endereços'!$B$6:$B$205,MATCH(A439,'Mapa de Endereços'!$F$6:$F$205,0))),"")</f>
        <v/>
      </c>
      <c r="D439" s="19">
        <f>IFERROR(IF(OR(A439="",L439&lt;&gt;"OK"),"",INDEX('Mapa de Endereços'!$C$6:$C$205,MATCH(A439,'Mapa de Endereços'!$F$6:$F$205,0))),"")</f>
        <v/>
      </c>
      <c r="E439" s="19">
        <f>IFERROR(IF(OR(A439="",L439&lt;&gt;"OK"),"",INDEX('Mapa de Endereços'!$D$6:$D$205,MATCH(A439,'Mapa de Endereços'!$F$6:$F$205,0))),"")</f>
        <v/>
      </c>
      <c r="F439" s="19">
        <f>IFERROR(IF(OR(A439="",L439&lt;&gt;"OK"),"",INDEX('Mapa de Endereços'!$E$6:$E$205,MATCH(A439,'Mapa de Endereços'!$F$6:$F$205,0))),"")</f>
        <v/>
      </c>
      <c r="G439" s="20" t="n"/>
      <c r="H439" s="20" t="n"/>
      <c r="I439" s="22" t="n"/>
      <c r="J439" s="21">
        <f>IF(OR(A439="",G439=""),"",A439&amp;"|"&amp;G439)</f>
        <v/>
      </c>
      <c r="K439" s="19" t="n"/>
      <c r="L439" s="21">
        <f>IFERROR(IF(A439="","",IF(COUNTIF('Mapa de Endereços'!$F$6:$F$205,A439)=0,"NÃO CADASTRADO",IF(COUNTIF('Mapa de Endereços'!$F$6:$F$205,A439)&gt;1,"ENDEREÇO DUPLICADO",IF(INDEX('Mapa de Endereços'!$G$6:$G$205,MATCH(A439,'Mapa de Endereços'!$F$6:$F$205,0))="Sim","OK",IF(INDEX('Mapa de Endereços'!$G$6:$G$205,MATCH(A439,'Mapa de Endereços'!$F$6:$F$205,0))="Não","INATIVO","ATIVO INVÁLIDO"))))),"NÃO CADASTRADO")</f>
        <v/>
      </c>
      <c r="M439" s="21">
        <f>IF(AND(A439="",G439="",H439="",I439=""),"",IF(OR(L439&lt;&gt;"OK",G439="",NOT(ISNUMBER(I439))),"Não",IF(AND(I439&gt;0,I439=INT(I439),COUNTIFS($A$6:$A$505,A439,$G$6:$G$505,G439)=1),"Sim","Não")))</f>
        <v/>
      </c>
      <c r="N439" s="21">
        <f>IF(M439&lt;&gt;"Sim","",--(COUNTIFS($G$6:G439,G439,$M$6:M439,"Sim")=1))</f>
        <v/>
      </c>
      <c r="O439" s="18">
        <f>IF(G439="","",COUNTIFS($G$6:$G$505,G439,$M$6:$M$505,"Sim"))</f>
        <v/>
      </c>
      <c r="P439" s="21">
        <f>IF(AND(A439="",G439="",H439="",I439=""),"",IF(A439="","INFORME ENDEREÇO",IF(L439&lt;&gt;"OK",L439,IF(G439="","INFORME SKU",IF(I439="","INFORME QUANTIDADE",IF(NOT(ISNUMBER(I439)),"QUANTIDADE INVÁLIDA",IF(OR(I439&lt;=0,I439&lt;&gt;INT(I439)),"QUANTIDADE INVÁLIDA",IF(COUNTIFS($A$6:$A$505,A439,$G$6:$G$505,G439)&gt;1,"SKU/ENDEREÇO REPETIDO",IF(O439&gt;1,"SKU ESPALHADO","OK")))))))))</f>
        <v/>
      </c>
    </row>
    <row r="440">
      <c r="A440" s="20" t="n"/>
      <c r="B440" s="21">
        <f>IFERROR(IF(OR(A440="",L440&lt;&gt;"OK"),"",INDEX('Mapa de Endereços'!$A$6:$A$205,MATCH(A440,'Mapa de Endereços'!$F$6:$F$205,0))),"")</f>
        <v/>
      </c>
      <c r="C440" s="19">
        <f>IFERROR(IF(OR(A440="",L440&lt;&gt;"OK"),"",INDEX('Mapa de Endereços'!$B$6:$B$205,MATCH(A440,'Mapa de Endereços'!$F$6:$F$205,0))),"")</f>
        <v/>
      </c>
      <c r="D440" s="19">
        <f>IFERROR(IF(OR(A440="",L440&lt;&gt;"OK"),"",INDEX('Mapa de Endereços'!$C$6:$C$205,MATCH(A440,'Mapa de Endereços'!$F$6:$F$205,0))),"")</f>
        <v/>
      </c>
      <c r="E440" s="19">
        <f>IFERROR(IF(OR(A440="",L440&lt;&gt;"OK"),"",INDEX('Mapa de Endereços'!$D$6:$D$205,MATCH(A440,'Mapa de Endereços'!$F$6:$F$205,0))),"")</f>
        <v/>
      </c>
      <c r="F440" s="19">
        <f>IFERROR(IF(OR(A440="",L440&lt;&gt;"OK"),"",INDEX('Mapa de Endereços'!$E$6:$E$205,MATCH(A440,'Mapa de Endereços'!$F$6:$F$205,0))),"")</f>
        <v/>
      </c>
      <c r="G440" s="20" t="n"/>
      <c r="H440" s="20" t="n"/>
      <c r="I440" s="22" t="n"/>
      <c r="J440" s="21">
        <f>IF(OR(A440="",G440=""),"",A440&amp;"|"&amp;G440)</f>
        <v/>
      </c>
      <c r="K440" s="19" t="n"/>
      <c r="L440" s="21">
        <f>IFERROR(IF(A440="","",IF(COUNTIF('Mapa de Endereços'!$F$6:$F$205,A440)=0,"NÃO CADASTRADO",IF(COUNTIF('Mapa de Endereços'!$F$6:$F$205,A440)&gt;1,"ENDEREÇO DUPLICADO",IF(INDEX('Mapa de Endereços'!$G$6:$G$205,MATCH(A440,'Mapa de Endereços'!$F$6:$F$205,0))="Sim","OK",IF(INDEX('Mapa de Endereços'!$G$6:$G$205,MATCH(A440,'Mapa de Endereços'!$F$6:$F$205,0))="Não","INATIVO","ATIVO INVÁLIDO"))))),"NÃO CADASTRADO")</f>
        <v/>
      </c>
      <c r="M440" s="21">
        <f>IF(AND(A440="",G440="",H440="",I440=""),"",IF(OR(L440&lt;&gt;"OK",G440="",NOT(ISNUMBER(I440))),"Não",IF(AND(I440&gt;0,I440=INT(I440),COUNTIFS($A$6:$A$505,A440,$G$6:$G$505,G440)=1),"Sim","Não")))</f>
        <v/>
      </c>
      <c r="N440" s="21">
        <f>IF(M440&lt;&gt;"Sim","",--(COUNTIFS($G$6:G440,G440,$M$6:M440,"Sim")=1))</f>
        <v/>
      </c>
      <c r="O440" s="18">
        <f>IF(G440="","",COUNTIFS($G$6:$G$505,G440,$M$6:$M$505,"Sim"))</f>
        <v/>
      </c>
      <c r="P440" s="21">
        <f>IF(AND(A440="",G440="",H440="",I440=""),"",IF(A440="","INFORME ENDEREÇO",IF(L440&lt;&gt;"OK",L440,IF(G440="","INFORME SKU",IF(I440="","INFORME QUANTIDADE",IF(NOT(ISNUMBER(I440)),"QUANTIDADE INVÁLIDA",IF(OR(I440&lt;=0,I440&lt;&gt;INT(I440)),"QUANTIDADE INVÁLIDA",IF(COUNTIFS($A$6:$A$505,A440,$G$6:$G$505,G440)&gt;1,"SKU/ENDEREÇO REPETIDO",IF(O440&gt;1,"SKU ESPALHADO","OK")))))))))</f>
        <v/>
      </c>
    </row>
    <row r="441">
      <c r="A441" s="20" t="n"/>
      <c r="B441" s="21">
        <f>IFERROR(IF(OR(A441="",L441&lt;&gt;"OK"),"",INDEX('Mapa de Endereços'!$A$6:$A$205,MATCH(A441,'Mapa de Endereços'!$F$6:$F$205,0))),"")</f>
        <v/>
      </c>
      <c r="C441" s="19">
        <f>IFERROR(IF(OR(A441="",L441&lt;&gt;"OK"),"",INDEX('Mapa de Endereços'!$B$6:$B$205,MATCH(A441,'Mapa de Endereços'!$F$6:$F$205,0))),"")</f>
        <v/>
      </c>
      <c r="D441" s="19">
        <f>IFERROR(IF(OR(A441="",L441&lt;&gt;"OK"),"",INDEX('Mapa de Endereços'!$C$6:$C$205,MATCH(A441,'Mapa de Endereços'!$F$6:$F$205,0))),"")</f>
        <v/>
      </c>
      <c r="E441" s="19">
        <f>IFERROR(IF(OR(A441="",L441&lt;&gt;"OK"),"",INDEX('Mapa de Endereços'!$D$6:$D$205,MATCH(A441,'Mapa de Endereços'!$F$6:$F$205,0))),"")</f>
        <v/>
      </c>
      <c r="F441" s="19">
        <f>IFERROR(IF(OR(A441="",L441&lt;&gt;"OK"),"",INDEX('Mapa de Endereços'!$E$6:$E$205,MATCH(A441,'Mapa de Endereços'!$F$6:$F$205,0))),"")</f>
        <v/>
      </c>
      <c r="G441" s="20" t="n"/>
      <c r="H441" s="20" t="n"/>
      <c r="I441" s="22" t="n"/>
      <c r="J441" s="21">
        <f>IF(OR(A441="",G441=""),"",A441&amp;"|"&amp;G441)</f>
        <v/>
      </c>
      <c r="K441" s="19" t="n"/>
      <c r="L441" s="21">
        <f>IFERROR(IF(A441="","",IF(COUNTIF('Mapa de Endereços'!$F$6:$F$205,A441)=0,"NÃO CADASTRADO",IF(COUNTIF('Mapa de Endereços'!$F$6:$F$205,A441)&gt;1,"ENDEREÇO DUPLICADO",IF(INDEX('Mapa de Endereços'!$G$6:$G$205,MATCH(A441,'Mapa de Endereços'!$F$6:$F$205,0))="Sim","OK",IF(INDEX('Mapa de Endereços'!$G$6:$G$205,MATCH(A441,'Mapa de Endereços'!$F$6:$F$205,0))="Não","INATIVO","ATIVO INVÁLIDO"))))),"NÃO CADASTRADO")</f>
        <v/>
      </c>
      <c r="M441" s="21">
        <f>IF(AND(A441="",G441="",H441="",I441=""),"",IF(OR(L441&lt;&gt;"OK",G441="",NOT(ISNUMBER(I441))),"Não",IF(AND(I441&gt;0,I441=INT(I441),COUNTIFS($A$6:$A$505,A441,$G$6:$G$505,G441)=1),"Sim","Não")))</f>
        <v/>
      </c>
      <c r="N441" s="21">
        <f>IF(M441&lt;&gt;"Sim","",--(COUNTIFS($G$6:G441,G441,$M$6:M441,"Sim")=1))</f>
        <v/>
      </c>
      <c r="O441" s="18">
        <f>IF(G441="","",COUNTIFS($G$6:$G$505,G441,$M$6:$M$505,"Sim"))</f>
        <v/>
      </c>
      <c r="P441" s="21">
        <f>IF(AND(A441="",G441="",H441="",I441=""),"",IF(A441="","INFORME ENDEREÇO",IF(L441&lt;&gt;"OK",L441,IF(G441="","INFORME SKU",IF(I441="","INFORME QUANTIDADE",IF(NOT(ISNUMBER(I441)),"QUANTIDADE INVÁLIDA",IF(OR(I441&lt;=0,I441&lt;&gt;INT(I441)),"QUANTIDADE INVÁLIDA",IF(COUNTIFS($A$6:$A$505,A441,$G$6:$G$505,G441)&gt;1,"SKU/ENDEREÇO REPETIDO",IF(O441&gt;1,"SKU ESPALHADO","OK")))))))))</f>
        <v/>
      </c>
    </row>
    <row r="442">
      <c r="A442" s="20" t="n"/>
      <c r="B442" s="21">
        <f>IFERROR(IF(OR(A442="",L442&lt;&gt;"OK"),"",INDEX('Mapa de Endereços'!$A$6:$A$205,MATCH(A442,'Mapa de Endereços'!$F$6:$F$205,0))),"")</f>
        <v/>
      </c>
      <c r="C442" s="19">
        <f>IFERROR(IF(OR(A442="",L442&lt;&gt;"OK"),"",INDEX('Mapa de Endereços'!$B$6:$B$205,MATCH(A442,'Mapa de Endereços'!$F$6:$F$205,0))),"")</f>
        <v/>
      </c>
      <c r="D442" s="19">
        <f>IFERROR(IF(OR(A442="",L442&lt;&gt;"OK"),"",INDEX('Mapa de Endereços'!$C$6:$C$205,MATCH(A442,'Mapa de Endereços'!$F$6:$F$205,0))),"")</f>
        <v/>
      </c>
      <c r="E442" s="19">
        <f>IFERROR(IF(OR(A442="",L442&lt;&gt;"OK"),"",INDEX('Mapa de Endereços'!$D$6:$D$205,MATCH(A442,'Mapa de Endereços'!$F$6:$F$205,0))),"")</f>
        <v/>
      </c>
      <c r="F442" s="19">
        <f>IFERROR(IF(OR(A442="",L442&lt;&gt;"OK"),"",INDEX('Mapa de Endereços'!$E$6:$E$205,MATCH(A442,'Mapa de Endereços'!$F$6:$F$205,0))),"")</f>
        <v/>
      </c>
      <c r="G442" s="20" t="n"/>
      <c r="H442" s="20" t="n"/>
      <c r="I442" s="22" t="n"/>
      <c r="J442" s="21">
        <f>IF(OR(A442="",G442=""),"",A442&amp;"|"&amp;G442)</f>
        <v/>
      </c>
      <c r="K442" s="19" t="n"/>
      <c r="L442" s="21">
        <f>IFERROR(IF(A442="","",IF(COUNTIF('Mapa de Endereços'!$F$6:$F$205,A442)=0,"NÃO CADASTRADO",IF(COUNTIF('Mapa de Endereços'!$F$6:$F$205,A442)&gt;1,"ENDEREÇO DUPLICADO",IF(INDEX('Mapa de Endereços'!$G$6:$G$205,MATCH(A442,'Mapa de Endereços'!$F$6:$F$205,0))="Sim","OK",IF(INDEX('Mapa de Endereços'!$G$6:$G$205,MATCH(A442,'Mapa de Endereços'!$F$6:$F$205,0))="Não","INATIVO","ATIVO INVÁLIDO"))))),"NÃO CADASTRADO")</f>
        <v/>
      </c>
      <c r="M442" s="21">
        <f>IF(AND(A442="",G442="",H442="",I442=""),"",IF(OR(L442&lt;&gt;"OK",G442="",NOT(ISNUMBER(I442))),"Não",IF(AND(I442&gt;0,I442=INT(I442),COUNTIFS($A$6:$A$505,A442,$G$6:$G$505,G442)=1),"Sim","Não")))</f>
        <v/>
      </c>
      <c r="N442" s="21">
        <f>IF(M442&lt;&gt;"Sim","",--(COUNTIFS($G$6:G442,G442,$M$6:M442,"Sim")=1))</f>
        <v/>
      </c>
      <c r="O442" s="18">
        <f>IF(G442="","",COUNTIFS($G$6:$G$505,G442,$M$6:$M$505,"Sim"))</f>
        <v/>
      </c>
      <c r="P442" s="21">
        <f>IF(AND(A442="",G442="",H442="",I442=""),"",IF(A442="","INFORME ENDEREÇO",IF(L442&lt;&gt;"OK",L442,IF(G442="","INFORME SKU",IF(I442="","INFORME QUANTIDADE",IF(NOT(ISNUMBER(I442)),"QUANTIDADE INVÁLIDA",IF(OR(I442&lt;=0,I442&lt;&gt;INT(I442)),"QUANTIDADE INVÁLIDA",IF(COUNTIFS($A$6:$A$505,A442,$G$6:$G$505,G442)&gt;1,"SKU/ENDEREÇO REPETIDO",IF(O442&gt;1,"SKU ESPALHADO","OK")))))))))</f>
        <v/>
      </c>
    </row>
    <row r="443">
      <c r="A443" s="20" t="n"/>
      <c r="B443" s="21">
        <f>IFERROR(IF(OR(A443="",L443&lt;&gt;"OK"),"",INDEX('Mapa de Endereços'!$A$6:$A$205,MATCH(A443,'Mapa de Endereços'!$F$6:$F$205,0))),"")</f>
        <v/>
      </c>
      <c r="C443" s="19">
        <f>IFERROR(IF(OR(A443="",L443&lt;&gt;"OK"),"",INDEX('Mapa de Endereços'!$B$6:$B$205,MATCH(A443,'Mapa de Endereços'!$F$6:$F$205,0))),"")</f>
        <v/>
      </c>
      <c r="D443" s="19">
        <f>IFERROR(IF(OR(A443="",L443&lt;&gt;"OK"),"",INDEX('Mapa de Endereços'!$C$6:$C$205,MATCH(A443,'Mapa de Endereços'!$F$6:$F$205,0))),"")</f>
        <v/>
      </c>
      <c r="E443" s="19">
        <f>IFERROR(IF(OR(A443="",L443&lt;&gt;"OK"),"",INDEX('Mapa de Endereços'!$D$6:$D$205,MATCH(A443,'Mapa de Endereços'!$F$6:$F$205,0))),"")</f>
        <v/>
      </c>
      <c r="F443" s="19">
        <f>IFERROR(IF(OR(A443="",L443&lt;&gt;"OK"),"",INDEX('Mapa de Endereços'!$E$6:$E$205,MATCH(A443,'Mapa de Endereços'!$F$6:$F$205,0))),"")</f>
        <v/>
      </c>
      <c r="G443" s="20" t="n"/>
      <c r="H443" s="20" t="n"/>
      <c r="I443" s="22" t="n"/>
      <c r="J443" s="21">
        <f>IF(OR(A443="",G443=""),"",A443&amp;"|"&amp;G443)</f>
        <v/>
      </c>
      <c r="K443" s="19" t="n"/>
      <c r="L443" s="21">
        <f>IFERROR(IF(A443="","",IF(COUNTIF('Mapa de Endereços'!$F$6:$F$205,A443)=0,"NÃO CADASTRADO",IF(COUNTIF('Mapa de Endereços'!$F$6:$F$205,A443)&gt;1,"ENDEREÇO DUPLICADO",IF(INDEX('Mapa de Endereços'!$G$6:$G$205,MATCH(A443,'Mapa de Endereços'!$F$6:$F$205,0))="Sim","OK",IF(INDEX('Mapa de Endereços'!$G$6:$G$205,MATCH(A443,'Mapa de Endereços'!$F$6:$F$205,0))="Não","INATIVO","ATIVO INVÁLIDO"))))),"NÃO CADASTRADO")</f>
        <v/>
      </c>
      <c r="M443" s="21">
        <f>IF(AND(A443="",G443="",H443="",I443=""),"",IF(OR(L443&lt;&gt;"OK",G443="",NOT(ISNUMBER(I443))),"Não",IF(AND(I443&gt;0,I443=INT(I443),COUNTIFS($A$6:$A$505,A443,$G$6:$G$505,G443)=1),"Sim","Não")))</f>
        <v/>
      </c>
      <c r="N443" s="21">
        <f>IF(M443&lt;&gt;"Sim","",--(COUNTIFS($G$6:G443,G443,$M$6:M443,"Sim")=1))</f>
        <v/>
      </c>
      <c r="O443" s="18">
        <f>IF(G443="","",COUNTIFS($G$6:$G$505,G443,$M$6:$M$505,"Sim"))</f>
        <v/>
      </c>
      <c r="P443" s="21">
        <f>IF(AND(A443="",G443="",H443="",I443=""),"",IF(A443="","INFORME ENDEREÇO",IF(L443&lt;&gt;"OK",L443,IF(G443="","INFORME SKU",IF(I443="","INFORME QUANTIDADE",IF(NOT(ISNUMBER(I443)),"QUANTIDADE INVÁLIDA",IF(OR(I443&lt;=0,I443&lt;&gt;INT(I443)),"QUANTIDADE INVÁLIDA",IF(COUNTIFS($A$6:$A$505,A443,$G$6:$G$505,G443)&gt;1,"SKU/ENDEREÇO REPETIDO",IF(O443&gt;1,"SKU ESPALHADO","OK")))))))))</f>
        <v/>
      </c>
    </row>
    <row r="444">
      <c r="A444" s="20" t="n"/>
      <c r="B444" s="21">
        <f>IFERROR(IF(OR(A444="",L444&lt;&gt;"OK"),"",INDEX('Mapa de Endereços'!$A$6:$A$205,MATCH(A444,'Mapa de Endereços'!$F$6:$F$205,0))),"")</f>
        <v/>
      </c>
      <c r="C444" s="19">
        <f>IFERROR(IF(OR(A444="",L444&lt;&gt;"OK"),"",INDEX('Mapa de Endereços'!$B$6:$B$205,MATCH(A444,'Mapa de Endereços'!$F$6:$F$205,0))),"")</f>
        <v/>
      </c>
      <c r="D444" s="19">
        <f>IFERROR(IF(OR(A444="",L444&lt;&gt;"OK"),"",INDEX('Mapa de Endereços'!$C$6:$C$205,MATCH(A444,'Mapa de Endereços'!$F$6:$F$205,0))),"")</f>
        <v/>
      </c>
      <c r="E444" s="19">
        <f>IFERROR(IF(OR(A444="",L444&lt;&gt;"OK"),"",INDEX('Mapa de Endereços'!$D$6:$D$205,MATCH(A444,'Mapa de Endereços'!$F$6:$F$205,0))),"")</f>
        <v/>
      </c>
      <c r="F444" s="19">
        <f>IFERROR(IF(OR(A444="",L444&lt;&gt;"OK"),"",INDEX('Mapa de Endereços'!$E$6:$E$205,MATCH(A444,'Mapa de Endereços'!$F$6:$F$205,0))),"")</f>
        <v/>
      </c>
      <c r="G444" s="20" t="n"/>
      <c r="H444" s="20" t="n"/>
      <c r="I444" s="22" t="n"/>
      <c r="J444" s="21">
        <f>IF(OR(A444="",G444=""),"",A444&amp;"|"&amp;G444)</f>
        <v/>
      </c>
      <c r="K444" s="19" t="n"/>
      <c r="L444" s="21">
        <f>IFERROR(IF(A444="","",IF(COUNTIF('Mapa de Endereços'!$F$6:$F$205,A444)=0,"NÃO CADASTRADO",IF(COUNTIF('Mapa de Endereços'!$F$6:$F$205,A444)&gt;1,"ENDEREÇO DUPLICADO",IF(INDEX('Mapa de Endereços'!$G$6:$G$205,MATCH(A444,'Mapa de Endereços'!$F$6:$F$205,0))="Sim","OK",IF(INDEX('Mapa de Endereços'!$G$6:$G$205,MATCH(A444,'Mapa de Endereços'!$F$6:$F$205,0))="Não","INATIVO","ATIVO INVÁLIDO"))))),"NÃO CADASTRADO")</f>
        <v/>
      </c>
      <c r="M444" s="21">
        <f>IF(AND(A444="",G444="",H444="",I444=""),"",IF(OR(L444&lt;&gt;"OK",G444="",NOT(ISNUMBER(I444))),"Não",IF(AND(I444&gt;0,I444=INT(I444),COUNTIFS($A$6:$A$505,A444,$G$6:$G$505,G444)=1),"Sim","Não")))</f>
        <v/>
      </c>
      <c r="N444" s="21">
        <f>IF(M444&lt;&gt;"Sim","",--(COUNTIFS($G$6:G444,G444,$M$6:M444,"Sim")=1))</f>
        <v/>
      </c>
      <c r="O444" s="18">
        <f>IF(G444="","",COUNTIFS($G$6:$G$505,G444,$M$6:$M$505,"Sim"))</f>
        <v/>
      </c>
      <c r="P444" s="21">
        <f>IF(AND(A444="",G444="",H444="",I444=""),"",IF(A444="","INFORME ENDEREÇO",IF(L444&lt;&gt;"OK",L444,IF(G444="","INFORME SKU",IF(I444="","INFORME QUANTIDADE",IF(NOT(ISNUMBER(I444)),"QUANTIDADE INVÁLIDA",IF(OR(I444&lt;=0,I444&lt;&gt;INT(I444)),"QUANTIDADE INVÁLIDA",IF(COUNTIFS($A$6:$A$505,A444,$G$6:$G$505,G444)&gt;1,"SKU/ENDEREÇO REPETIDO",IF(O444&gt;1,"SKU ESPALHADO","OK")))))))))</f>
        <v/>
      </c>
    </row>
    <row r="445">
      <c r="A445" s="20" t="n"/>
      <c r="B445" s="21">
        <f>IFERROR(IF(OR(A445="",L445&lt;&gt;"OK"),"",INDEX('Mapa de Endereços'!$A$6:$A$205,MATCH(A445,'Mapa de Endereços'!$F$6:$F$205,0))),"")</f>
        <v/>
      </c>
      <c r="C445" s="19">
        <f>IFERROR(IF(OR(A445="",L445&lt;&gt;"OK"),"",INDEX('Mapa de Endereços'!$B$6:$B$205,MATCH(A445,'Mapa de Endereços'!$F$6:$F$205,0))),"")</f>
        <v/>
      </c>
      <c r="D445" s="19">
        <f>IFERROR(IF(OR(A445="",L445&lt;&gt;"OK"),"",INDEX('Mapa de Endereços'!$C$6:$C$205,MATCH(A445,'Mapa de Endereços'!$F$6:$F$205,0))),"")</f>
        <v/>
      </c>
      <c r="E445" s="19">
        <f>IFERROR(IF(OR(A445="",L445&lt;&gt;"OK"),"",INDEX('Mapa de Endereços'!$D$6:$D$205,MATCH(A445,'Mapa de Endereços'!$F$6:$F$205,0))),"")</f>
        <v/>
      </c>
      <c r="F445" s="19">
        <f>IFERROR(IF(OR(A445="",L445&lt;&gt;"OK"),"",INDEX('Mapa de Endereços'!$E$6:$E$205,MATCH(A445,'Mapa de Endereços'!$F$6:$F$205,0))),"")</f>
        <v/>
      </c>
      <c r="G445" s="20" t="n"/>
      <c r="H445" s="20" t="n"/>
      <c r="I445" s="22" t="n"/>
      <c r="J445" s="21">
        <f>IF(OR(A445="",G445=""),"",A445&amp;"|"&amp;G445)</f>
        <v/>
      </c>
      <c r="K445" s="19" t="n"/>
      <c r="L445" s="21">
        <f>IFERROR(IF(A445="","",IF(COUNTIF('Mapa de Endereços'!$F$6:$F$205,A445)=0,"NÃO CADASTRADO",IF(COUNTIF('Mapa de Endereços'!$F$6:$F$205,A445)&gt;1,"ENDEREÇO DUPLICADO",IF(INDEX('Mapa de Endereços'!$G$6:$G$205,MATCH(A445,'Mapa de Endereços'!$F$6:$F$205,0))="Sim","OK",IF(INDEX('Mapa de Endereços'!$G$6:$G$205,MATCH(A445,'Mapa de Endereços'!$F$6:$F$205,0))="Não","INATIVO","ATIVO INVÁLIDO"))))),"NÃO CADASTRADO")</f>
        <v/>
      </c>
      <c r="M445" s="21">
        <f>IF(AND(A445="",G445="",H445="",I445=""),"",IF(OR(L445&lt;&gt;"OK",G445="",NOT(ISNUMBER(I445))),"Não",IF(AND(I445&gt;0,I445=INT(I445),COUNTIFS($A$6:$A$505,A445,$G$6:$G$505,G445)=1),"Sim","Não")))</f>
        <v/>
      </c>
      <c r="N445" s="21">
        <f>IF(M445&lt;&gt;"Sim","",--(COUNTIFS($G$6:G445,G445,$M$6:M445,"Sim")=1))</f>
        <v/>
      </c>
      <c r="O445" s="18">
        <f>IF(G445="","",COUNTIFS($G$6:$G$505,G445,$M$6:$M$505,"Sim"))</f>
        <v/>
      </c>
      <c r="P445" s="21">
        <f>IF(AND(A445="",G445="",H445="",I445=""),"",IF(A445="","INFORME ENDEREÇO",IF(L445&lt;&gt;"OK",L445,IF(G445="","INFORME SKU",IF(I445="","INFORME QUANTIDADE",IF(NOT(ISNUMBER(I445)),"QUANTIDADE INVÁLIDA",IF(OR(I445&lt;=0,I445&lt;&gt;INT(I445)),"QUANTIDADE INVÁLIDA",IF(COUNTIFS($A$6:$A$505,A445,$G$6:$G$505,G445)&gt;1,"SKU/ENDEREÇO REPETIDO",IF(O445&gt;1,"SKU ESPALHADO","OK")))))))))</f>
        <v/>
      </c>
    </row>
    <row r="446">
      <c r="A446" s="20" t="n"/>
      <c r="B446" s="21">
        <f>IFERROR(IF(OR(A446="",L446&lt;&gt;"OK"),"",INDEX('Mapa de Endereços'!$A$6:$A$205,MATCH(A446,'Mapa de Endereços'!$F$6:$F$205,0))),"")</f>
        <v/>
      </c>
      <c r="C446" s="19">
        <f>IFERROR(IF(OR(A446="",L446&lt;&gt;"OK"),"",INDEX('Mapa de Endereços'!$B$6:$B$205,MATCH(A446,'Mapa de Endereços'!$F$6:$F$205,0))),"")</f>
        <v/>
      </c>
      <c r="D446" s="19">
        <f>IFERROR(IF(OR(A446="",L446&lt;&gt;"OK"),"",INDEX('Mapa de Endereços'!$C$6:$C$205,MATCH(A446,'Mapa de Endereços'!$F$6:$F$205,0))),"")</f>
        <v/>
      </c>
      <c r="E446" s="19">
        <f>IFERROR(IF(OR(A446="",L446&lt;&gt;"OK"),"",INDEX('Mapa de Endereços'!$D$6:$D$205,MATCH(A446,'Mapa de Endereços'!$F$6:$F$205,0))),"")</f>
        <v/>
      </c>
      <c r="F446" s="19">
        <f>IFERROR(IF(OR(A446="",L446&lt;&gt;"OK"),"",INDEX('Mapa de Endereços'!$E$6:$E$205,MATCH(A446,'Mapa de Endereços'!$F$6:$F$205,0))),"")</f>
        <v/>
      </c>
      <c r="G446" s="20" t="n"/>
      <c r="H446" s="20" t="n"/>
      <c r="I446" s="22" t="n"/>
      <c r="J446" s="21">
        <f>IF(OR(A446="",G446=""),"",A446&amp;"|"&amp;G446)</f>
        <v/>
      </c>
      <c r="K446" s="19" t="n"/>
      <c r="L446" s="21">
        <f>IFERROR(IF(A446="","",IF(COUNTIF('Mapa de Endereços'!$F$6:$F$205,A446)=0,"NÃO CADASTRADO",IF(COUNTIF('Mapa de Endereços'!$F$6:$F$205,A446)&gt;1,"ENDEREÇO DUPLICADO",IF(INDEX('Mapa de Endereços'!$G$6:$G$205,MATCH(A446,'Mapa de Endereços'!$F$6:$F$205,0))="Sim","OK",IF(INDEX('Mapa de Endereços'!$G$6:$G$205,MATCH(A446,'Mapa de Endereços'!$F$6:$F$205,0))="Não","INATIVO","ATIVO INVÁLIDO"))))),"NÃO CADASTRADO")</f>
        <v/>
      </c>
      <c r="M446" s="21">
        <f>IF(AND(A446="",G446="",H446="",I446=""),"",IF(OR(L446&lt;&gt;"OK",G446="",NOT(ISNUMBER(I446))),"Não",IF(AND(I446&gt;0,I446=INT(I446),COUNTIFS($A$6:$A$505,A446,$G$6:$G$505,G446)=1),"Sim","Não")))</f>
        <v/>
      </c>
      <c r="N446" s="21">
        <f>IF(M446&lt;&gt;"Sim","",--(COUNTIFS($G$6:G446,G446,$M$6:M446,"Sim")=1))</f>
        <v/>
      </c>
      <c r="O446" s="18">
        <f>IF(G446="","",COUNTIFS($G$6:$G$505,G446,$M$6:$M$505,"Sim"))</f>
        <v/>
      </c>
      <c r="P446" s="21">
        <f>IF(AND(A446="",G446="",H446="",I446=""),"",IF(A446="","INFORME ENDEREÇO",IF(L446&lt;&gt;"OK",L446,IF(G446="","INFORME SKU",IF(I446="","INFORME QUANTIDADE",IF(NOT(ISNUMBER(I446)),"QUANTIDADE INVÁLIDA",IF(OR(I446&lt;=0,I446&lt;&gt;INT(I446)),"QUANTIDADE INVÁLIDA",IF(COUNTIFS($A$6:$A$505,A446,$G$6:$G$505,G446)&gt;1,"SKU/ENDEREÇO REPETIDO",IF(O446&gt;1,"SKU ESPALHADO","OK")))))))))</f>
        <v/>
      </c>
    </row>
    <row r="447">
      <c r="A447" s="20" t="n"/>
      <c r="B447" s="21">
        <f>IFERROR(IF(OR(A447="",L447&lt;&gt;"OK"),"",INDEX('Mapa de Endereços'!$A$6:$A$205,MATCH(A447,'Mapa de Endereços'!$F$6:$F$205,0))),"")</f>
        <v/>
      </c>
      <c r="C447" s="19">
        <f>IFERROR(IF(OR(A447="",L447&lt;&gt;"OK"),"",INDEX('Mapa de Endereços'!$B$6:$B$205,MATCH(A447,'Mapa de Endereços'!$F$6:$F$205,0))),"")</f>
        <v/>
      </c>
      <c r="D447" s="19">
        <f>IFERROR(IF(OR(A447="",L447&lt;&gt;"OK"),"",INDEX('Mapa de Endereços'!$C$6:$C$205,MATCH(A447,'Mapa de Endereços'!$F$6:$F$205,0))),"")</f>
        <v/>
      </c>
      <c r="E447" s="19">
        <f>IFERROR(IF(OR(A447="",L447&lt;&gt;"OK"),"",INDEX('Mapa de Endereços'!$D$6:$D$205,MATCH(A447,'Mapa de Endereços'!$F$6:$F$205,0))),"")</f>
        <v/>
      </c>
      <c r="F447" s="19">
        <f>IFERROR(IF(OR(A447="",L447&lt;&gt;"OK"),"",INDEX('Mapa de Endereços'!$E$6:$E$205,MATCH(A447,'Mapa de Endereços'!$F$6:$F$205,0))),"")</f>
        <v/>
      </c>
      <c r="G447" s="20" t="n"/>
      <c r="H447" s="20" t="n"/>
      <c r="I447" s="22" t="n"/>
      <c r="J447" s="21">
        <f>IF(OR(A447="",G447=""),"",A447&amp;"|"&amp;G447)</f>
        <v/>
      </c>
      <c r="K447" s="19" t="n"/>
      <c r="L447" s="21">
        <f>IFERROR(IF(A447="","",IF(COUNTIF('Mapa de Endereços'!$F$6:$F$205,A447)=0,"NÃO CADASTRADO",IF(COUNTIF('Mapa de Endereços'!$F$6:$F$205,A447)&gt;1,"ENDEREÇO DUPLICADO",IF(INDEX('Mapa de Endereços'!$G$6:$G$205,MATCH(A447,'Mapa de Endereços'!$F$6:$F$205,0))="Sim","OK",IF(INDEX('Mapa de Endereços'!$G$6:$G$205,MATCH(A447,'Mapa de Endereços'!$F$6:$F$205,0))="Não","INATIVO","ATIVO INVÁLIDO"))))),"NÃO CADASTRADO")</f>
        <v/>
      </c>
      <c r="M447" s="21">
        <f>IF(AND(A447="",G447="",H447="",I447=""),"",IF(OR(L447&lt;&gt;"OK",G447="",NOT(ISNUMBER(I447))),"Não",IF(AND(I447&gt;0,I447=INT(I447),COUNTIFS($A$6:$A$505,A447,$G$6:$G$505,G447)=1),"Sim","Não")))</f>
        <v/>
      </c>
      <c r="N447" s="21">
        <f>IF(M447&lt;&gt;"Sim","",--(COUNTIFS($G$6:G447,G447,$M$6:M447,"Sim")=1))</f>
        <v/>
      </c>
      <c r="O447" s="18">
        <f>IF(G447="","",COUNTIFS($G$6:$G$505,G447,$M$6:$M$505,"Sim"))</f>
        <v/>
      </c>
      <c r="P447" s="21">
        <f>IF(AND(A447="",G447="",H447="",I447=""),"",IF(A447="","INFORME ENDEREÇO",IF(L447&lt;&gt;"OK",L447,IF(G447="","INFORME SKU",IF(I447="","INFORME QUANTIDADE",IF(NOT(ISNUMBER(I447)),"QUANTIDADE INVÁLIDA",IF(OR(I447&lt;=0,I447&lt;&gt;INT(I447)),"QUANTIDADE INVÁLIDA",IF(COUNTIFS($A$6:$A$505,A447,$G$6:$G$505,G447)&gt;1,"SKU/ENDEREÇO REPETIDO",IF(O447&gt;1,"SKU ESPALHADO","OK")))))))))</f>
        <v/>
      </c>
    </row>
    <row r="448">
      <c r="A448" s="20" t="n"/>
      <c r="B448" s="21">
        <f>IFERROR(IF(OR(A448="",L448&lt;&gt;"OK"),"",INDEX('Mapa de Endereços'!$A$6:$A$205,MATCH(A448,'Mapa de Endereços'!$F$6:$F$205,0))),"")</f>
        <v/>
      </c>
      <c r="C448" s="19">
        <f>IFERROR(IF(OR(A448="",L448&lt;&gt;"OK"),"",INDEX('Mapa de Endereços'!$B$6:$B$205,MATCH(A448,'Mapa de Endereços'!$F$6:$F$205,0))),"")</f>
        <v/>
      </c>
      <c r="D448" s="19">
        <f>IFERROR(IF(OR(A448="",L448&lt;&gt;"OK"),"",INDEX('Mapa de Endereços'!$C$6:$C$205,MATCH(A448,'Mapa de Endereços'!$F$6:$F$205,0))),"")</f>
        <v/>
      </c>
      <c r="E448" s="19">
        <f>IFERROR(IF(OR(A448="",L448&lt;&gt;"OK"),"",INDEX('Mapa de Endereços'!$D$6:$D$205,MATCH(A448,'Mapa de Endereços'!$F$6:$F$205,0))),"")</f>
        <v/>
      </c>
      <c r="F448" s="19">
        <f>IFERROR(IF(OR(A448="",L448&lt;&gt;"OK"),"",INDEX('Mapa de Endereços'!$E$6:$E$205,MATCH(A448,'Mapa de Endereços'!$F$6:$F$205,0))),"")</f>
        <v/>
      </c>
      <c r="G448" s="20" t="n"/>
      <c r="H448" s="20" t="n"/>
      <c r="I448" s="22" t="n"/>
      <c r="J448" s="21">
        <f>IF(OR(A448="",G448=""),"",A448&amp;"|"&amp;G448)</f>
        <v/>
      </c>
      <c r="K448" s="19" t="n"/>
      <c r="L448" s="21">
        <f>IFERROR(IF(A448="","",IF(COUNTIF('Mapa de Endereços'!$F$6:$F$205,A448)=0,"NÃO CADASTRADO",IF(COUNTIF('Mapa de Endereços'!$F$6:$F$205,A448)&gt;1,"ENDEREÇO DUPLICADO",IF(INDEX('Mapa de Endereços'!$G$6:$G$205,MATCH(A448,'Mapa de Endereços'!$F$6:$F$205,0))="Sim","OK",IF(INDEX('Mapa de Endereços'!$G$6:$G$205,MATCH(A448,'Mapa de Endereços'!$F$6:$F$205,0))="Não","INATIVO","ATIVO INVÁLIDO"))))),"NÃO CADASTRADO")</f>
        <v/>
      </c>
      <c r="M448" s="21">
        <f>IF(AND(A448="",G448="",H448="",I448=""),"",IF(OR(L448&lt;&gt;"OK",G448="",NOT(ISNUMBER(I448))),"Não",IF(AND(I448&gt;0,I448=INT(I448),COUNTIFS($A$6:$A$505,A448,$G$6:$G$505,G448)=1),"Sim","Não")))</f>
        <v/>
      </c>
      <c r="N448" s="21">
        <f>IF(M448&lt;&gt;"Sim","",--(COUNTIFS($G$6:G448,G448,$M$6:M448,"Sim")=1))</f>
        <v/>
      </c>
      <c r="O448" s="18">
        <f>IF(G448="","",COUNTIFS($G$6:$G$505,G448,$M$6:$M$505,"Sim"))</f>
        <v/>
      </c>
      <c r="P448" s="21">
        <f>IF(AND(A448="",G448="",H448="",I448=""),"",IF(A448="","INFORME ENDEREÇO",IF(L448&lt;&gt;"OK",L448,IF(G448="","INFORME SKU",IF(I448="","INFORME QUANTIDADE",IF(NOT(ISNUMBER(I448)),"QUANTIDADE INVÁLIDA",IF(OR(I448&lt;=0,I448&lt;&gt;INT(I448)),"QUANTIDADE INVÁLIDA",IF(COUNTIFS($A$6:$A$505,A448,$G$6:$G$505,G448)&gt;1,"SKU/ENDEREÇO REPETIDO",IF(O448&gt;1,"SKU ESPALHADO","OK")))))))))</f>
        <v/>
      </c>
    </row>
    <row r="449">
      <c r="A449" s="20" t="n"/>
      <c r="B449" s="21">
        <f>IFERROR(IF(OR(A449="",L449&lt;&gt;"OK"),"",INDEX('Mapa de Endereços'!$A$6:$A$205,MATCH(A449,'Mapa de Endereços'!$F$6:$F$205,0))),"")</f>
        <v/>
      </c>
      <c r="C449" s="19">
        <f>IFERROR(IF(OR(A449="",L449&lt;&gt;"OK"),"",INDEX('Mapa de Endereços'!$B$6:$B$205,MATCH(A449,'Mapa de Endereços'!$F$6:$F$205,0))),"")</f>
        <v/>
      </c>
      <c r="D449" s="19">
        <f>IFERROR(IF(OR(A449="",L449&lt;&gt;"OK"),"",INDEX('Mapa de Endereços'!$C$6:$C$205,MATCH(A449,'Mapa de Endereços'!$F$6:$F$205,0))),"")</f>
        <v/>
      </c>
      <c r="E449" s="19">
        <f>IFERROR(IF(OR(A449="",L449&lt;&gt;"OK"),"",INDEX('Mapa de Endereços'!$D$6:$D$205,MATCH(A449,'Mapa de Endereços'!$F$6:$F$205,0))),"")</f>
        <v/>
      </c>
      <c r="F449" s="19">
        <f>IFERROR(IF(OR(A449="",L449&lt;&gt;"OK"),"",INDEX('Mapa de Endereços'!$E$6:$E$205,MATCH(A449,'Mapa de Endereços'!$F$6:$F$205,0))),"")</f>
        <v/>
      </c>
      <c r="G449" s="20" t="n"/>
      <c r="H449" s="20" t="n"/>
      <c r="I449" s="22" t="n"/>
      <c r="J449" s="21">
        <f>IF(OR(A449="",G449=""),"",A449&amp;"|"&amp;G449)</f>
        <v/>
      </c>
      <c r="K449" s="19" t="n"/>
      <c r="L449" s="21">
        <f>IFERROR(IF(A449="","",IF(COUNTIF('Mapa de Endereços'!$F$6:$F$205,A449)=0,"NÃO CADASTRADO",IF(COUNTIF('Mapa de Endereços'!$F$6:$F$205,A449)&gt;1,"ENDEREÇO DUPLICADO",IF(INDEX('Mapa de Endereços'!$G$6:$G$205,MATCH(A449,'Mapa de Endereços'!$F$6:$F$205,0))="Sim","OK",IF(INDEX('Mapa de Endereços'!$G$6:$G$205,MATCH(A449,'Mapa de Endereços'!$F$6:$F$205,0))="Não","INATIVO","ATIVO INVÁLIDO"))))),"NÃO CADASTRADO")</f>
        <v/>
      </c>
      <c r="M449" s="21">
        <f>IF(AND(A449="",G449="",H449="",I449=""),"",IF(OR(L449&lt;&gt;"OK",G449="",NOT(ISNUMBER(I449))),"Não",IF(AND(I449&gt;0,I449=INT(I449),COUNTIFS($A$6:$A$505,A449,$G$6:$G$505,G449)=1),"Sim","Não")))</f>
        <v/>
      </c>
      <c r="N449" s="21">
        <f>IF(M449&lt;&gt;"Sim","",--(COUNTIFS($G$6:G449,G449,$M$6:M449,"Sim")=1))</f>
        <v/>
      </c>
      <c r="O449" s="18">
        <f>IF(G449="","",COUNTIFS($G$6:$G$505,G449,$M$6:$M$505,"Sim"))</f>
        <v/>
      </c>
      <c r="P449" s="21">
        <f>IF(AND(A449="",G449="",H449="",I449=""),"",IF(A449="","INFORME ENDEREÇO",IF(L449&lt;&gt;"OK",L449,IF(G449="","INFORME SKU",IF(I449="","INFORME QUANTIDADE",IF(NOT(ISNUMBER(I449)),"QUANTIDADE INVÁLIDA",IF(OR(I449&lt;=0,I449&lt;&gt;INT(I449)),"QUANTIDADE INVÁLIDA",IF(COUNTIFS($A$6:$A$505,A449,$G$6:$G$505,G449)&gt;1,"SKU/ENDEREÇO REPETIDO",IF(O449&gt;1,"SKU ESPALHADO","OK")))))))))</f>
        <v/>
      </c>
    </row>
    <row r="450">
      <c r="A450" s="20" t="n"/>
      <c r="B450" s="21">
        <f>IFERROR(IF(OR(A450="",L450&lt;&gt;"OK"),"",INDEX('Mapa de Endereços'!$A$6:$A$205,MATCH(A450,'Mapa de Endereços'!$F$6:$F$205,0))),"")</f>
        <v/>
      </c>
      <c r="C450" s="19">
        <f>IFERROR(IF(OR(A450="",L450&lt;&gt;"OK"),"",INDEX('Mapa de Endereços'!$B$6:$B$205,MATCH(A450,'Mapa de Endereços'!$F$6:$F$205,0))),"")</f>
        <v/>
      </c>
      <c r="D450" s="19">
        <f>IFERROR(IF(OR(A450="",L450&lt;&gt;"OK"),"",INDEX('Mapa de Endereços'!$C$6:$C$205,MATCH(A450,'Mapa de Endereços'!$F$6:$F$205,0))),"")</f>
        <v/>
      </c>
      <c r="E450" s="19">
        <f>IFERROR(IF(OR(A450="",L450&lt;&gt;"OK"),"",INDEX('Mapa de Endereços'!$D$6:$D$205,MATCH(A450,'Mapa de Endereços'!$F$6:$F$205,0))),"")</f>
        <v/>
      </c>
      <c r="F450" s="19">
        <f>IFERROR(IF(OR(A450="",L450&lt;&gt;"OK"),"",INDEX('Mapa de Endereços'!$E$6:$E$205,MATCH(A450,'Mapa de Endereços'!$F$6:$F$205,0))),"")</f>
        <v/>
      </c>
      <c r="G450" s="20" t="n"/>
      <c r="H450" s="20" t="n"/>
      <c r="I450" s="22" t="n"/>
      <c r="J450" s="21">
        <f>IF(OR(A450="",G450=""),"",A450&amp;"|"&amp;G450)</f>
        <v/>
      </c>
      <c r="K450" s="19" t="n"/>
      <c r="L450" s="21">
        <f>IFERROR(IF(A450="","",IF(COUNTIF('Mapa de Endereços'!$F$6:$F$205,A450)=0,"NÃO CADASTRADO",IF(COUNTIF('Mapa de Endereços'!$F$6:$F$205,A450)&gt;1,"ENDEREÇO DUPLICADO",IF(INDEX('Mapa de Endereços'!$G$6:$G$205,MATCH(A450,'Mapa de Endereços'!$F$6:$F$205,0))="Sim","OK",IF(INDEX('Mapa de Endereços'!$G$6:$G$205,MATCH(A450,'Mapa de Endereços'!$F$6:$F$205,0))="Não","INATIVO","ATIVO INVÁLIDO"))))),"NÃO CADASTRADO")</f>
        <v/>
      </c>
      <c r="M450" s="21">
        <f>IF(AND(A450="",G450="",H450="",I450=""),"",IF(OR(L450&lt;&gt;"OK",G450="",NOT(ISNUMBER(I450))),"Não",IF(AND(I450&gt;0,I450=INT(I450),COUNTIFS($A$6:$A$505,A450,$G$6:$G$505,G450)=1),"Sim","Não")))</f>
        <v/>
      </c>
      <c r="N450" s="21">
        <f>IF(M450&lt;&gt;"Sim","",--(COUNTIFS($G$6:G450,G450,$M$6:M450,"Sim")=1))</f>
        <v/>
      </c>
      <c r="O450" s="18">
        <f>IF(G450="","",COUNTIFS($G$6:$G$505,G450,$M$6:$M$505,"Sim"))</f>
        <v/>
      </c>
      <c r="P450" s="21">
        <f>IF(AND(A450="",G450="",H450="",I450=""),"",IF(A450="","INFORME ENDEREÇO",IF(L450&lt;&gt;"OK",L450,IF(G450="","INFORME SKU",IF(I450="","INFORME QUANTIDADE",IF(NOT(ISNUMBER(I450)),"QUANTIDADE INVÁLIDA",IF(OR(I450&lt;=0,I450&lt;&gt;INT(I450)),"QUANTIDADE INVÁLIDA",IF(COUNTIFS($A$6:$A$505,A450,$G$6:$G$505,G450)&gt;1,"SKU/ENDEREÇO REPETIDO",IF(O450&gt;1,"SKU ESPALHADO","OK")))))))))</f>
        <v/>
      </c>
    </row>
    <row r="451">
      <c r="A451" s="20" t="n"/>
      <c r="B451" s="21">
        <f>IFERROR(IF(OR(A451="",L451&lt;&gt;"OK"),"",INDEX('Mapa de Endereços'!$A$6:$A$205,MATCH(A451,'Mapa de Endereços'!$F$6:$F$205,0))),"")</f>
        <v/>
      </c>
      <c r="C451" s="19">
        <f>IFERROR(IF(OR(A451="",L451&lt;&gt;"OK"),"",INDEX('Mapa de Endereços'!$B$6:$B$205,MATCH(A451,'Mapa de Endereços'!$F$6:$F$205,0))),"")</f>
        <v/>
      </c>
      <c r="D451" s="19">
        <f>IFERROR(IF(OR(A451="",L451&lt;&gt;"OK"),"",INDEX('Mapa de Endereços'!$C$6:$C$205,MATCH(A451,'Mapa de Endereços'!$F$6:$F$205,0))),"")</f>
        <v/>
      </c>
      <c r="E451" s="19">
        <f>IFERROR(IF(OR(A451="",L451&lt;&gt;"OK"),"",INDEX('Mapa de Endereços'!$D$6:$D$205,MATCH(A451,'Mapa de Endereços'!$F$6:$F$205,0))),"")</f>
        <v/>
      </c>
      <c r="F451" s="19">
        <f>IFERROR(IF(OR(A451="",L451&lt;&gt;"OK"),"",INDEX('Mapa de Endereços'!$E$6:$E$205,MATCH(A451,'Mapa de Endereços'!$F$6:$F$205,0))),"")</f>
        <v/>
      </c>
      <c r="G451" s="20" t="n"/>
      <c r="H451" s="20" t="n"/>
      <c r="I451" s="22" t="n"/>
      <c r="J451" s="21">
        <f>IF(OR(A451="",G451=""),"",A451&amp;"|"&amp;G451)</f>
        <v/>
      </c>
      <c r="K451" s="19" t="n"/>
      <c r="L451" s="21">
        <f>IFERROR(IF(A451="","",IF(COUNTIF('Mapa de Endereços'!$F$6:$F$205,A451)=0,"NÃO CADASTRADO",IF(COUNTIF('Mapa de Endereços'!$F$6:$F$205,A451)&gt;1,"ENDEREÇO DUPLICADO",IF(INDEX('Mapa de Endereços'!$G$6:$G$205,MATCH(A451,'Mapa de Endereços'!$F$6:$F$205,0))="Sim","OK",IF(INDEX('Mapa de Endereços'!$G$6:$G$205,MATCH(A451,'Mapa de Endereços'!$F$6:$F$205,0))="Não","INATIVO","ATIVO INVÁLIDO"))))),"NÃO CADASTRADO")</f>
        <v/>
      </c>
      <c r="M451" s="21">
        <f>IF(AND(A451="",G451="",H451="",I451=""),"",IF(OR(L451&lt;&gt;"OK",G451="",NOT(ISNUMBER(I451))),"Não",IF(AND(I451&gt;0,I451=INT(I451),COUNTIFS($A$6:$A$505,A451,$G$6:$G$505,G451)=1),"Sim","Não")))</f>
        <v/>
      </c>
      <c r="N451" s="21">
        <f>IF(M451&lt;&gt;"Sim","",--(COUNTIFS($G$6:G451,G451,$M$6:M451,"Sim")=1))</f>
        <v/>
      </c>
      <c r="O451" s="18">
        <f>IF(G451="","",COUNTIFS($G$6:$G$505,G451,$M$6:$M$505,"Sim"))</f>
        <v/>
      </c>
      <c r="P451" s="21">
        <f>IF(AND(A451="",G451="",H451="",I451=""),"",IF(A451="","INFORME ENDEREÇO",IF(L451&lt;&gt;"OK",L451,IF(G451="","INFORME SKU",IF(I451="","INFORME QUANTIDADE",IF(NOT(ISNUMBER(I451)),"QUANTIDADE INVÁLIDA",IF(OR(I451&lt;=0,I451&lt;&gt;INT(I451)),"QUANTIDADE INVÁLIDA",IF(COUNTIFS($A$6:$A$505,A451,$G$6:$G$505,G451)&gt;1,"SKU/ENDEREÇO REPETIDO",IF(O451&gt;1,"SKU ESPALHADO","OK")))))))))</f>
        <v/>
      </c>
    </row>
    <row r="452">
      <c r="A452" s="20" t="n"/>
      <c r="B452" s="21">
        <f>IFERROR(IF(OR(A452="",L452&lt;&gt;"OK"),"",INDEX('Mapa de Endereços'!$A$6:$A$205,MATCH(A452,'Mapa de Endereços'!$F$6:$F$205,0))),"")</f>
        <v/>
      </c>
      <c r="C452" s="19">
        <f>IFERROR(IF(OR(A452="",L452&lt;&gt;"OK"),"",INDEX('Mapa de Endereços'!$B$6:$B$205,MATCH(A452,'Mapa de Endereços'!$F$6:$F$205,0))),"")</f>
        <v/>
      </c>
      <c r="D452" s="19">
        <f>IFERROR(IF(OR(A452="",L452&lt;&gt;"OK"),"",INDEX('Mapa de Endereços'!$C$6:$C$205,MATCH(A452,'Mapa de Endereços'!$F$6:$F$205,0))),"")</f>
        <v/>
      </c>
      <c r="E452" s="19">
        <f>IFERROR(IF(OR(A452="",L452&lt;&gt;"OK"),"",INDEX('Mapa de Endereços'!$D$6:$D$205,MATCH(A452,'Mapa de Endereços'!$F$6:$F$205,0))),"")</f>
        <v/>
      </c>
      <c r="F452" s="19">
        <f>IFERROR(IF(OR(A452="",L452&lt;&gt;"OK"),"",INDEX('Mapa de Endereços'!$E$6:$E$205,MATCH(A452,'Mapa de Endereços'!$F$6:$F$205,0))),"")</f>
        <v/>
      </c>
      <c r="G452" s="20" t="n"/>
      <c r="H452" s="20" t="n"/>
      <c r="I452" s="22" t="n"/>
      <c r="J452" s="21">
        <f>IF(OR(A452="",G452=""),"",A452&amp;"|"&amp;G452)</f>
        <v/>
      </c>
      <c r="K452" s="19" t="n"/>
      <c r="L452" s="21">
        <f>IFERROR(IF(A452="","",IF(COUNTIF('Mapa de Endereços'!$F$6:$F$205,A452)=0,"NÃO CADASTRADO",IF(COUNTIF('Mapa de Endereços'!$F$6:$F$205,A452)&gt;1,"ENDEREÇO DUPLICADO",IF(INDEX('Mapa de Endereços'!$G$6:$G$205,MATCH(A452,'Mapa de Endereços'!$F$6:$F$205,0))="Sim","OK",IF(INDEX('Mapa de Endereços'!$G$6:$G$205,MATCH(A452,'Mapa de Endereços'!$F$6:$F$205,0))="Não","INATIVO","ATIVO INVÁLIDO"))))),"NÃO CADASTRADO")</f>
        <v/>
      </c>
      <c r="M452" s="21">
        <f>IF(AND(A452="",G452="",H452="",I452=""),"",IF(OR(L452&lt;&gt;"OK",G452="",NOT(ISNUMBER(I452))),"Não",IF(AND(I452&gt;0,I452=INT(I452),COUNTIFS($A$6:$A$505,A452,$G$6:$G$505,G452)=1),"Sim","Não")))</f>
        <v/>
      </c>
      <c r="N452" s="21">
        <f>IF(M452&lt;&gt;"Sim","",--(COUNTIFS($G$6:G452,G452,$M$6:M452,"Sim")=1))</f>
        <v/>
      </c>
      <c r="O452" s="18">
        <f>IF(G452="","",COUNTIFS($G$6:$G$505,G452,$M$6:$M$505,"Sim"))</f>
        <v/>
      </c>
      <c r="P452" s="21">
        <f>IF(AND(A452="",G452="",H452="",I452=""),"",IF(A452="","INFORME ENDEREÇO",IF(L452&lt;&gt;"OK",L452,IF(G452="","INFORME SKU",IF(I452="","INFORME QUANTIDADE",IF(NOT(ISNUMBER(I452)),"QUANTIDADE INVÁLIDA",IF(OR(I452&lt;=0,I452&lt;&gt;INT(I452)),"QUANTIDADE INVÁLIDA",IF(COUNTIFS($A$6:$A$505,A452,$G$6:$G$505,G452)&gt;1,"SKU/ENDEREÇO REPETIDO",IF(O452&gt;1,"SKU ESPALHADO","OK")))))))))</f>
        <v/>
      </c>
    </row>
    <row r="453">
      <c r="A453" s="20" t="n"/>
      <c r="B453" s="21">
        <f>IFERROR(IF(OR(A453="",L453&lt;&gt;"OK"),"",INDEX('Mapa de Endereços'!$A$6:$A$205,MATCH(A453,'Mapa de Endereços'!$F$6:$F$205,0))),"")</f>
        <v/>
      </c>
      <c r="C453" s="19">
        <f>IFERROR(IF(OR(A453="",L453&lt;&gt;"OK"),"",INDEX('Mapa de Endereços'!$B$6:$B$205,MATCH(A453,'Mapa de Endereços'!$F$6:$F$205,0))),"")</f>
        <v/>
      </c>
      <c r="D453" s="19">
        <f>IFERROR(IF(OR(A453="",L453&lt;&gt;"OK"),"",INDEX('Mapa de Endereços'!$C$6:$C$205,MATCH(A453,'Mapa de Endereços'!$F$6:$F$205,0))),"")</f>
        <v/>
      </c>
      <c r="E453" s="19">
        <f>IFERROR(IF(OR(A453="",L453&lt;&gt;"OK"),"",INDEX('Mapa de Endereços'!$D$6:$D$205,MATCH(A453,'Mapa de Endereços'!$F$6:$F$205,0))),"")</f>
        <v/>
      </c>
      <c r="F453" s="19">
        <f>IFERROR(IF(OR(A453="",L453&lt;&gt;"OK"),"",INDEX('Mapa de Endereços'!$E$6:$E$205,MATCH(A453,'Mapa de Endereços'!$F$6:$F$205,0))),"")</f>
        <v/>
      </c>
      <c r="G453" s="20" t="n"/>
      <c r="H453" s="20" t="n"/>
      <c r="I453" s="22" t="n"/>
      <c r="J453" s="21">
        <f>IF(OR(A453="",G453=""),"",A453&amp;"|"&amp;G453)</f>
        <v/>
      </c>
      <c r="K453" s="19" t="n"/>
      <c r="L453" s="21">
        <f>IFERROR(IF(A453="","",IF(COUNTIF('Mapa de Endereços'!$F$6:$F$205,A453)=0,"NÃO CADASTRADO",IF(COUNTIF('Mapa de Endereços'!$F$6:$F$205,A453)&gt;1,"ENDEREÇO DUPLICADO",IF(INDEX('Mapa de Endereços'!$G$6:$G$205,MATCH(A453,'Mapa de Endereços'!$F$6:$F$205,0))="Sim","OK",IF(INDEX('Mapa de Endereços'!$G$6:$G$205,MATCH(A453,'Mapa de Endereços'!$F$6:$F$205,0))="Não","INATIVO","ATIVO INVÁLIDO"))))),"NÃO CADASTRADO")</f>
        <v/>
      </c>
      <c r="M453" s="21">
        <f>IF(AND(A453="",G453="",H453="",I453=""),"",IF(OR(L453&lt;&gt;"OK",G453="",NOT(ISNUMBER(I453))),"Não",IF(AND(I453&gt;0,I453=INT(I453),COUNTIFS($A$6:$A$505,A453,$G$6:$G$505,G453)=1),"Sim","Não")))</f>
        <v/>
      </c>
      <c r="N453" s="21">
        <f>IF(M453&lt;&gt;"Sim","",--(COUNTIFS($G$6:G453,G453,$M$6:M453,"Sim")=1))</f>
        <v/>
      </c>
      <c r="O453" s="18">
        <f>IF(G453="","",COUNTIFS($G$6:$G$505,G453,$M$6:$M$505,"Sim"))</f>
        <v/>
      </c>
      <c r="P453" s="21">
        <f>IF(AND(A453="",G453="",H453="",I453=""),"",IF(A453="","INFORME ENDEREÇO",IF(L453&lt;&gt;"OK",L453,IF(G453="","INFORME SKU",IF(I453="","INFORME QUANTIDADE",IF(NOT(ISNUMBER(I453)),"QUANTIDADE INVÁLIDA",IF(OR(I453&lt;=0,I453&lt;&gt;INT(I453)),"QUANTIDADE INVÁLIDA",IF(COUNTIFS($A$6:$A$505,A453,$G$6:$G$505,G453)&gt;1,"SKU/ENDEREÇO REPETIDO",IF(O453&gt;1,"SKU ESPALHADO","OK")))))))))</f>
        <v/>
      </c>
    </row>
    <row r="454">
      <c r="A454" s="20" t="n"/>
      <c r="B454" s="21">
        <f>IFERROR(IF(OR(A454="",L454&lt;&gt;"OK"),"",INDEX('Mapa de Endereços'!$A$6:$A$205,MATCH(A454,'Mapa de Endereços'!$F$6:$F$205,0))),"")</f>
        <v/>
      </c>
      <c r="C454" s="19">
        <f>IFERROR(IF(OR(A454="",L454&lt;&gt;"OK"),"",INDEX('Mapa de Endereços'!$B$6:$B$205,MATCH(A454,'Mapa de Endereços'!$F$6:$F$205,0))),"")</f>
        <v/>
      </c>
      <c r="D454" s="19">
        <f>IFERROR(IF(OR(A454="",L454&lt;&gt;"OK"),"",INDEX('Mapa de Endereços'!$C$6:$C$205,MATCH(A454,'Mapa de Endereços'!$F$6:$F$205,0))),"")</f>
        <v/>
      </c>
      <c r="E454" s="19">
        <f>IFERROR(IF(OR(A454="",L454&lt;&gt;"OK"),"",INDEX('Mapa de Endereços'!$D$6:$D$205,MATCH(A454,'Mapa de Endereços'!$F$6:$F$205,0))),"")</f>
        <v/>
      </c>
      <c r="F454" s="19">
        <f>IFERROR(IF(OR(A454="",L454&lt;&gt;"OK"),"",INDEX('Mapa de Endereços'!$E$6:$E$205,MATCH(A454,'Mapa de Endereços'!$F$6:$F$205,0))),"")</f>
        <v/>
      </c>
      <c r="G454" s="20" t="n"/>
      <c r="H454" s="20" t="n"/>
      <c r="I454" s="22" t="n"/>
      <c r="J454" s="21">
        <f>IF(OR(A454="",G454=""),"",A454&amp;"|"&amp;G454)</f>
        <v/>
      </c>
      <c r="K454" s="19" t="n"/>
      <c r="L454" s="21">
        <f>IFERROR(IF(A454="","",IF(COUNTIF('Mapa de Endereços'!$F$6:$F$205,A454)=0,"NÃO CADASTRADO",IF(COUNTIF('Mapa de Endereços'!$F$6:$F$205,A454)&gt;1,"ENDEREÇO DUPLICADO",IF(INDEX('Mapa de Endereços'!$G$6:$G$205,MATCH(A454,'Mapa de Endereços'!$F$6:$F$205,0))="Sim","OK",IF(INDEX('Mapa de Endereços'!$G$6:$G$205,MATCH(A454,'Mapa de Endereços'!$F$6:$F$205,0))="Não","INATIVO","ATIVO INVÁLIDO"))))),"NÃO CADASTRADO")</f>
        <v/>
      </c>
      <c r="M454" s="21">
        <f>IF(AND(A454="",G454="",H454="",I454=""),"",IF(OR(L454&lt;&gt;"OK",G454="",NOT(ISNUMBER(I454))),"Não",IF(AND(I454&gt;0,I454=INT(I454),COUNTIFS($A$6:$A$505,A454,$G$6:$G$505,G454)=1),"Sim","Não")))</f>
        <v/>
      </c>
      <c r="N454" s="21">
        <f>IF(M454&lt;&gt;"Sim","",--(COUNTIFS($G$6:G454,G454,$M$6:M454,"Sim")=1))</f>
        <v/>
      </c>
      <c r="O454" s="18">
        <f>IF(G454="","",COUNTIFS($G$6:$G$505,G454,$M$6:$M$505,"Sim"))</f>
        <v/>
      </c>
      <c r="P454" s="21">
        <f>IF(AND(A454="",G454="",H454="",I454=""),"",IF(A454="","INFORME ENDEREÇO",IF(L454&lt;&gt;"OK",L454,IF(G454="","INFORME SKU",IF(I454="","INFORME QUANTIDADE",IF(NOT(ISNUMBER(I454)),"QUANTIDADE INVÁLIDA",IF(OR(I454&lt;=0,I454&lt;&gt;INT(I454)),"QUANTIDADE INVÁLIDA",IF(COUNTIFS($A$6:$A$505,A454,$G$6:$G$505,G454)&gt;1,"SKU/ENDEREÇO REPETIDO",IF(O454&gt;1,"SKU ESPALHADO","OK")))))))))</f>
        <v/>
      </c>
    </row>
    <row r="455">
      <c r="A455" s="20" t="n"/>
      <c r="B455" s="21">
        <f>IFERROR(IF(OR(A455="",L455&lt;&gt;"OK"),"",INDEX('Mapa de Endereços'!$A$6:$A$205,MATCH(A455,'Mapa de Endereços'!$F$6:$F$205,0))),"")</f>
        <v/>
      </c>
      <c r="C455" s="19">
        <f>IFERROR(IF(OR(A455="",L455&lt;&gt;"OK"),"",INDEX('Mapa de Endereços'!$B$6:$B$205,MATCH(A455,'Mapa de Endereços'!$F$6:$F$205,0))),"")</f>
        <v/>
      </c>
      <c r="D455" s="19">
        <f>IFERROR(IF(OR(A455="",L455&lt;&gt;"OK"),"",INDEX('Mapa de Endereços'!$C$6:$C$205,MATCH(A455,'Mapa de Endereços'!$F$6:$F$205,0))),"")</f>
        <v/>
      </c>
      <c r="E455" s="19">
        <f>IFERROR(IF(OR(A455="",L455&lt;&gt;"OK"),"",INDEX('Mapa de Endereços'!$D$6:$D$205,MATCH(A455,'Mapa de Endereços'!$F$6:$F$205,0))),"")</f>
        <v/>
      </c>
      <c r="F455" s="19">
        <f>IFERROR(IF(OR(A455="",L455&lt;&gt;"OK"),"",INDEX('Mapa de Endereços'!$E$6:$E$205,MATCH(A455,'Mapa de Endereços'!$F$6:$F$205,0))),"")</f>
        <v/>
      </c>
      <c r="G455" s="20" t="n"/>
      <c r="H455" s="20" t="n"/>
      <c r="I455" s="22" t="n"/>
      <c r="J455" s="21">
        <f>IF(OR(A455="",G455=""),"",A455&amp;"|"&amp;G455)</f>
        <v/>
      </c>
      <c r="K455" s="19" t="n"/>
      <c r="L455" s="21">
        <f>IFERROR(IF(A455="","",IF(COUNTIF('Mapa de Endereços'!$F$6:$F$205,A455)=0,"NÃO CADASTRADO",IF(COUNTIF('Mapa de Endereços'!$F$6:$F$205,A455)&gt;1,"ENDEREÇO DUPLICADO",IF(INDEX('Mapa de Endereços'!$G$6:$G$205,MATCH(A455,'Mapa de Endereços'!$F$6:$F$205,0))="Sim","OK",IF(INDEX('Mapa de Endereços'!$G$6:$G$205,MATCH(A455,'Mapa de Endereços'!$F$6:$F$205,0))="Não","INATIVO","ATIVO INVÁLIDO"))))),"NÃO CADASTRADO")</f>
        <v/>
      </c>
      <c r="M455" s="21">
        <f>IF(AND(A455="",G455="",H455="",I455=""),"",IF(OR(L455&lt;&gt;"OK",G455="",NOT(ISNUMBER(I455))),"Não",IF(AND(I455&gt;0,I455=INT(I455),COUNTIFS($A$6:$A$505,A455,$G$6:$G$505,G455)=1),"Sim","Não")))</f>
        <v/>
      </c>
      <c r="N455" s="21">
        <f>IF(M455&lt;&gt;"Sim","",--(COUNTIFS($G$6:G455,G455,$M$6:M455,"Sim")=1))</f>
        <v/>
      </c>
      <c r="O455" s="18">
        <f>IF(G455="","",COUNTIFS($G$6:$G$505,G455,$M$6:$M$505,"Sim"))</f>
        <v/>
      </c>
      <c r="P455" s="21">
        <f>IF(AND(A455="",G455="",H455="",I455=""),"",IF(A455="","INFORME ENDEREÇO",IF(L455&lt;&gt;"OK",L455,IF(G455="","INFORME SKU",IF(I455="","INFORME QUANTIDADE",IF(NOT(ISNUMBER(I455)),"QUANTIDADE INVÁLIDA",IF(OR(I455&lt;=0,I455&lt;&gt;INT(I455)),"QUANTIDADE INVÁLIDA",IF(COUNTIFS($A$6:$A$505,A455,$G$6:$G$505,G455)&gt;1,"SKU/ENDEREÇO REPETIDO",IF(O455&gt;1,"SKU ESPALHADO","OK")))))))))</f>
        <v/>
      </c>
    </row>
    <row r="456">
      <c r="A456" s="20" t="n"/>
      <c r="B456" s="21">
        <f>IFERROR(IF(OR(A456="",L456&lt;&gt;"OK"),"",INDEX('Mapa de Endereços'!$A$6:$A$205,MATCH(A456,'Mapa de Endereços'!$F$6:$F$205,0))),"")</f>
        <v/>
      </c>
      <c r="C456" s="19">
        <f>IFERROR(IF(OR(A456="",L456&lt;&gt;"OK"),"",INDEX('Mapa de Endereços'!$B$6:$B$205,MATCH(A456,'Mapa de Endereços'!$F$6:$F$205,0))),"")</f>
        <v/>
      </c>
      <c r="D456" s="19">
        <f>IFERROR(IF(OR(A456="",L456&lt;&gt;"OK"),"",INDEX('Mapa de Endereços'!$C$6:$C$205,MATCH(A456,'Mapa de Endereços'!$F$6:$F$205,0))),"")</f>
        <v/>
      </c>
      <c r="E456" s="19">
        <f>IFERROR(IF(OR(A456="",L456&lt;&gt;"OK"),"",INDEX('Mapa de Endereços'!$D$6:$D$205,MATCH(A456,'Mapa de Endereços'!$F$6:$F$205,0))),"")</f>
        <v/>
      </c>
      <c r="F456" s="19">
        <f>IFERROR(IF(OR(A456="",L456&lt;&gt;"OK"),"",INDEX('Mapa de Endereços'!$E$6:$E$205,MATCH(A456,'Mapa de Endereços'!$F$6:$F$205,0))),"")</f>
        <v/>
      </c>
      <c r="G456" s="20" t="n"/>
      <c r="H456" s="20" t="n"/>
      <c r="I456" s="22" t="n"/>
      <c r="J456" s="21">
        <f>IF(OR(A456="",G456=""),"",A456&amp;"|"&amp;G456)</f>
        <v/>
      </c>
      <c r="K456" s="19" t="n"/>
      <c r="L456" s="21">
        <f>IFERROR(IF(A456="","",IF(COUNTIF('Mapa de Endereços'!$F$6:$F$205,A456)=0,"NÃO CADASTRADO",IF(COUNTIF('Mapa de Endereços'!$F$6:$F$205,A456)&gt;1,"ENDEREÇO DUPLICADO",IF(INDEX('Mapa de Endereços'!$G$6:$G$205,MATCH(A456,'Mapa de Endereços'!$F$6:$F$205,0))="Sim","OK",IF(INDEX('Mapa de Endereços'!$G$6:$G$205,MATCH(A456,'Mapa de Endereços'!$F$6:$F$205,0))="Não","INATIVO","ATIVO INVÁLIDO"))))),"NÃO CADASTRADO")</f>
        <v/>
      </c>
      <c r="M456" s="21">
        <f>IF(AND(A456="",G456="",H456="",I456=""),"",IF(OR(L456&lt;&gt;"OK",G456="",NOT(ISNUMBER(I456))),"Não",IF(AND(I456&gt;0,I456=INT(I456),COUNTIFS($A$6:$A$505,A456,$G$6:$G$505,G456)=1),"Sim","Não")))</f>
        <v/>
      </c>
      <c r="N456" s="21">
        <f>IF(M456&lt;&gt;"Sim","",--(COUNTIFS($G$6:G456,G456,$M$6:M456,"Sim")=1))</f>
        <v/>
      </c>
      <c r="O456" s="18">
        <f>IF(G456="","",COUNTIFS($G$6:$G$505,G456,$M$6:$M$505,"Sim"))</f>
        <v/>
      </c>
      <c r="P456" s="21">
        <f>IF(AND(A456="",G456="",H456="",I456=""),"",IF(A456="","INFORME ENDEREÇO",IF(L456&lt;&gt;"OK",L456,IF(G456="","INFORME SKU",IF(I456="","INFORME QUANTIDADE",IF(NOT(ISNUMBER(I456)),"QUANTIDADE INVÁLIDA",IF(OR(I456&lt;=0,I456&lt;&gt;INT(I456)),"QUANTIDADE INVÁLIDA",IF(COUNTIFS($A$6:$A$505,A456,$G$6:$G$505,G456)&gt;1,"SKU/ENDEREÇO REPETIDO",IF(O456&gt;1,"SKU ESPALHADO","OK")))))))))</f>
        <v/>
      </c>
    </row>
    <row r="457">
      <c r="A457" s="20" t="n"/>
      <c r="B457" s="21">
        <f>IFERROR(IF(OR(A457="",L457&lt;&gt;"OK"),"",INDEX('Mapa de Endereços'!$A$6:$A$205,MATCH(A457,'Mapa de Endereços'!$F$6:$F$205,0))),"")</f>
        <v/>
      </c>
      <c r="C457" s="19">
        <f>IFERROR(IF(OR(A457="",L457&lt;&gt;"OK"),"",INDEX('Mapa de Endereços'!$B$6:$B$205,MATCH(A457,'Mapa de Endereços'!$F$6:$F$205,0))),"")</f>
        <v/>
      </c>
      <c r="D457" s="19">
        <f>IFERROR(IF(OR(A457="",L457&lt;&gt;"OK"),"",INDEX('Mapa de Endereços'!$C$6:$C$205,MATCH(A457,'Mapa de Endereços'!$F$6:$F$205,0))),"")</f>
        <v/>
      </c>
      <c r="E457" s="19">
        <f>IFERROR(IF(OR(A457="",L457&lt;&gt;"OK"),"",INDEX('Mapa de Endereços'!$D$6:$D$205,MATCH(A457,'Mapa de Endereços'!$F$6:$F$205,0))),"")</f>
        <v/>
      </c>
      <c r="F457" s="19">
        <f>IFERROR(IF(OR(A457="",L457&lt;&gt;"OK"),"",INDEX('Mapa de Endereços'!$E$6:$E$205,MATCH(A457,'Mapa de Endereços'!$F$6:$F$205,0))),"")</f>
        <v/>
      </c>
      <c r="G457" s="20" t="n"/>
      <c r="H457" s="20" t="n"/>
      <c r="I457" s="22" t="n"/>
      <c r="J457" s="21">
        <f>IF(OR(A457="",G457=""),"",A457&amp;"|"&amp;G457)</f>
        <v/>
      </c>
      <c r="K457" s="19" t="n"/>
      <c r="L457" s="21">
        <f>IFERROR(IF(A457="","",IF(COUNTIF('Mapa de Endereços'!$F$6:$F$205,A457)=0,"NÃO CADASTRADO",IF(COUNTIF('Mapa de Endereços'!$F$6:$F$205,A457)&gt;1,"ENDEREÇO DUPLICADO",IF(INDEX('Mapa de Endereços'!$G$6:$G$205,MATCH(A457,'Mapa de Endereços'!$F$6:$F$205,0))="Sim","OK",IF(INDEX('Mapa de Endereços'!$G$6:$G$205,MATCH(A457,'Mapa de Endereços'!$F$6:$F$205,0))="Não","INATIVO","ATIVO INVÁLIDO"))))),"NÃO CADASTRADO")</f>
        <v/>
      </c>
      <c r="M457" s="21">
        <f>IF(AND(A457="",G457="",H457="",I457=""),"",IF(OR(L457&lt;&gt;"OK",G457="",NOT(ISNUMBER(I457))),"Não",IF(AND(I457&gt;0,I457=INT(I457),COUNTIFS($A$6:$A$505,A457,$G$6:$G$505,G457)=1),"Sim","Não")))</f>
        <v/>
      </c>
      <c r="N457" s="21">
        <f>IF(M457&lt;&gt;"Sim","",--(COUNTIFS($G$6:G457,G457,$M$6:M457,"Sim")=1))</f>
        <v/>
      </c>
      <c r="O457" s="18">
        <f>IF(G457="","",COUNTIFS($G$6:$G$505,G457,$M$6:$M$505,"Sim"))</f>
        <v/>
      </c>
      <c r="P457" s="21">
        <f>IF(AND(A457="",G457="",H457="",I457=""),"",IF(A457="","INFORME ENDEREÇO",IF(L457&lt;&gt;"OK",L457,IF(G457="","INFORME SKU",IF(I457="","INFORME QUANTIDADE",IF(NOT(ISNUMBER(I457)),"QUANTIDADE INVÁLIDA",IF(OR(I457&lt;=0,I457&lt;&gt;INT(I457)),"QUANTIDADE INVÁLIDA",IF(COUNTIFS($A$6:$A$505,A457,$G$6:$G$505,G457)&gt;1,"SKU/ENDEREÇO REPETIDO",IF(O457&gt;1,"SKU ESPALHADO","OK")))))))))</f>
        <v/>
      </c>
    </row>
    <row r="458">
      <c r="A458" s="20" t="n"/>
      <c r="B458" s="21">
        <f>IFERROR(IF(OR(A458="",L458&lt;&gt;"OK"),"",INDEX('Mapa de Endereços'!$A$6:$A$205,MATCH(A458,'Mapa de Endereços'!$F$6:$F$205,0))),"")</f>
        <v/>
      </c>
      <c r="C458" s="19">
        <f>IFERROR(IF(OR(A458="",L458&lt;&gt;"OK"),"",INDEX('Mapa de Endereços'!$B$6:$B$205,MATCH(A458,'Mapa de Endereços'!$F$6:$F$205,0))),"")</f>
        <v/>
      </c>
      <c r="D458" s="19">
        <f>IFERROR(IF(OR(A458="",L458&lt;&gt;"OK"),"",INDEX('Mapa de Endereços'!$C$6:$C$205,MATCH(A458,'Mapa de Endereços'!$F$6:$F$205,0))),"")</f>
        <v/>
      </c>
      <c r="E458" s="19">
        <f>IFERROR(IF(OR(A458="",L458&lt;&gt;"OK"),"",INDEX('Mapa de Endereços'!$D$6:$D$205,MATCH(A458,'Mapa de Endereços'!$F$6:$F$205,0))),"")</f>
        <v/>
      </c>
      <c r="F458" s="19">
        <f>IFERROR(IF(OR(A458="",L458&lt;&gt;"OK"),"",INDEX('Mapa de Endereços'!$E$6:$E$205,MATCH(A458,'Mapa de Endereços'!$F$6:$F$205,0))),"")</f>
        <v/>
      </c>
      <c r="G458" s="20" t="n"/>
      <c r="H458" s="20" t="n"/>
      <c r="I458" s="22" t="n"/>
      <c r="J458" s="21">
        <f>IF(OR(A458="",G458=""),"",A458&amp;"|"&amp;G458)</f>
        <v/>
      </c>
      <c r="K458" s="19" t="n"/>
      <c r="L458" s="21">
        <f>IFERROR(IF(A458="","",IF(COUNTIF('Mapa de Endereços'!$F$6:$F$205,A458)=0,"NÃO CADASTRADO",IF(COUNTIF('Mapa de Endereços'!$F$6:$F$205,A458)&gt;1,"ENDEREÇO DUPLICADO",IF(INDEX('Mapa de Endereços'!$G$6:$G$205,MATCH(A458,'Mapa de Endereços'!$F$6:$F$205,0))="Sim","OK",IF(INDEX('Mapa de Endereços'!$G$6:$G$205,MATCH(A458,'Mapa de Endereços'!$F$6:$F$205,0))="Não","INATIVO","ATIVO INVÁLIDO"))))),"NÃO CADASTRADO")</f>
        <v/>
      </c>
      <c r="M458" s="21">
        <f>IF(AND(A458="",G458="",H458="",I458=""),"",IF(OR(L458&lt;&gt;"OK",G458="",NOT(ISNUMBER(I458))),"Não",IF(AND(I458&gt;0,I458=INT(I458),COUNTIFS($A$6:$A$505,A458,$G$6:$G$505,G458)=1),"Sim","Não")))</f>
        <v/>
      </c>
      <c r="N458" s="21">
        <f>IF(M458&lt;&gt;"Sim","",--(COUNTIFS($G$6:G458,G458,$M$6:M458,"Sim")=1))</f>
        <v/>
      </c>
      <c r="O458" s="18">
        <f>IF(G458="","",COUNTIFS($G$6:$G$505,G458,$M$6:$M$505,"Sim"))</f>
        <v/>
      </c>
      <c r="P458" s="21">
        <f>IF(AND(A458="",G458="",H458="",I458=""),"",IF(A458="","INFORME ENDEREÇO",IF(L458&lt;&gt;"OK",L458,IF(G458="","INFORME SKU",IF(I458="","INFORME QUANTIDADE",IF(NOT(ISNUMBER(I458)),"QUANTIDADE INVÁLIDA",IF(OR(I458&lt;=0,I458&lt;&gt;INT(I458)),"QUANTIDADE INVÁLIDA",IF(COUNTIFS($A$6:$A$505,A458,$G$6:$G$505,G458)&gt;1,"SKU/ENDEREÇO REPETIDO",IF(O458&gt;1,"SKU ESPALHADO","OK")))))))))</f>
        <v/>
      </c>
    </row>
    <row r="459">
      <c r="A459" s="20" t="n"/>
      <c r="B459" s="21">
        <f>IFERROR(IF(OR(A459="",L459&lt;&gt;"OK"),"",INDEX('Mapa de Endereços'!$A$6:$A$205,MATCH(A459,'Mapa de Endereços'!$F$6:$F$205,0))),"")</f>
        <v/>
      </c>
      <c r="C459" s="19">
        <f>IFERROR(IF(OR(A459="",L459&lt;&gt;"OK"),"",INDEX('Mapa de Endereços'!$B$6:$B$205,MATCH(A459,'Mapa de Endereços'!$F$6:$F$205,0))),"")</f>
        <v/>
      </c>
      <c r="D459" s="19">
        <f>IFERROR(IF(OR(A459="",L459&lt;&gt;"OK"),"",INDEX('Mapa de Endereços'!$C$6:$C$205,MATCH(A459,'Mapa de Endereços'!$F$6:$F$205,0))),"")</f>
        <v/>
      </c>
      <c r="E459" s="19">
        <f>IFERROR(IF(OR(A459="",L459&lt;&gt;"OK"),"",INDEX('Mapa de Endereços'!$D$6:$D$205,MATCH(A459,'Mapa de Endereços'!$F$6:$F$205,0))),"")</f>
        <v/>
      </c>
      <c r="F459" s="19">
        <f>IFERROR(IF(OR(A459="",L459&lt;&gt;"OK"),"",INDEX('Mapa de Endereços'!$E$6:$E$205,MATCH(A459,'Mapa de Endereços'!$F$6:$F$205,0))),"")</f>
        <v/>
      </c>
      <c r="G459" s="20" t="n"/>
      <c r="H459" s="20" t="n"/>
      <c r="I459" s="22" t="n"/>
      <c r="J459" s="21">
        <f>IF(OR(A459="",G459=""),"",A459&amp;"|"&amp;G459)</f>
        <v/>
      </c>
      <c r="K459" s="19" t="n"/>
      <c r="L459" s="21">
        <f>IFERROR(IF(A459="","",IF(COUNTIF('Mapa de Endereços'!$F$6:$F$205,A459)=0,"NÃO CADASTRADO",IF(COUNTIF('Mapa de Endereços'!$F$6:$F$205,A459)&gt;1,"ENDEREÇO DUPLICADO",IF(INDEX('Mapa de Endereços'!$G$6:$G$205,MATCH(A459,'Mapa de Endereços'!$F$6:$F$205,0))="Sim","OK",IF(INDEX('Mapa de Endereços'!$G$6:$G$205,MATCH(A459,'Mapa de Endereços'!$F$6:$F$205,0))="Não","INATIVO","ATIVO INVÁLIDO"))))),"NÃO CADASTRADO")</f>
        <v/>
      </c>
      <c r="M459" s="21">
        <f>IF(AND(A459="",G459="",H459="",I459=""),"",IF(OR(L459&lt;&gt;"OK",G459="",NOT(ISNUMBER(I459))),"Não",IF(AND(I459&gt;0,I459=INT(I459),COUNTIFS($A$6:$A$505,A459,$G$6:$G$505,G459)=1),"Sim","Não")))</f>
        <v/>
      </c>
      <c r="N459" s="21">
        <f>IF(M459&lt;&gt;"Sim","",--(COUNTIFS($G$6:G459,G459,$M$6:M459,"Sim")=1))</f>
        <v/>
      </c>
      <c r="O459" s="18">
        <f>IF(G459="","",COUNTIFS($G$6:$G$505,G459,$M$6:$M$505,"Sim"))</f>
        <v/>
      </c>
      <c r="P459" s="21">
        <f>IF(AND(A459="",G459="",H459="",I459=""),"",IF(A459="","INFORME ENDEREÇO",IF(L459&lt;&gt;"OK",L459,IF(G459="","INFORME SKU",IF(I459="","INFORME QUANTIDADE",IF(NOT(ISNUMBER(I459)),"QUANTIDADE INVÁLIDA",IF(OR(I459&lt;=0,I459&lt;&gt;INT(I459)),"QUANTIDADE INVÁLIDA",IF(COUNTIFS($A$6:$A$505,A459,$G$6:$G$505,G459)&gt;1,"SKU/ENDEREÇO REPETIDO",IF(O459&gt;1,"SKU ESPALHADO","OK")))))))))</f>
        <v/>
      </c>
    </row>
    <row r="460">
      <c r="A460" s="20" t="n"/>
      <c r="B460" s="21">
        <f>IFERROR(IF(OR(A460="",L460&lt;&gt;"OK"),"",INDEX('Mapa de Endereços'!$A$6:$A$205,MATCH(A460,'Mapa de Endereços'!$F$6:$F$205,0))),"")</f>
        <v/>
      </c>
      <c r="C460" s="19">
        <f>IFERROR(IF(OR(A460="",L460&lt;&gt;"OK"),"",INDEX('Mapa de Endereços'!$B$6:$B$205,MATCH(A460,'Mapa de Endereços'!$F$6:$F$205,0))),"")</f>
        <v/>
      </c>
      <c r="D460" s="19">
        <f>IFERROR(IF(OR(A460="",L460&lt;&gt;"OK"),"",INDEX('Mapa de Endereços'!$C$6:$C$205,MATCH(A460,'Mapa de Endereços'!$F$6:$F$205,0))),"")</f>
        <v/>
      </c>
      <c r="E460" s="19">
        <f>IFERROR(IF(OR(A460="",L460&lt;&gt;"OK"),"",INDEX('Mapa de Endereços'!$D$6:$D$205,MATCH(A460,'Mapa de Endereços'!$F$6:$F$205,0))),"")</f>
        <v/>
      </c>
      <c r="F460" s="19">
        <f>IFERROR(IF(OR(A460="",L460&lt;&gt;"OK"),"",INDEX('Mapa de Endereços'!$E$6:$E$205,MATCH(A460,'Mapa de Endereços'!$F$6:$F$205,0))),"")</f>
        <v/>
      </c>
      <c r="G460" s="20" t="n"/>
      <c r="H460" s="20" t="n"/>
      <c r="I460" s="22" t="n"/>
      <c r="J460" s="21">
        <f>IF(OR(A460="",G460=""),"",A460&amp;"|"&amp;G460)</f>
        <v/>
      </c>
      <c r="K460" s="19" t="n"/>
      <c r="L460" s="21">
        <f>IFERROR(IF(A460="","",IF(COUNTIF('Mapa de Endereços'!$F$6:$F$205,A460)=0,"NÃO CADASTRADO",IF(COUNTIF('Mapa de Endereços'!$F$6:$F$205,A460)&gt;1,"ENDEREÇO DUPLICADO",IF(INDEX('Mapa de Endereços'!$G$6:$G$205,MATCH(A460,'Mapa de Endereços'!$F$6:$F$205,0))="Sim","OK",IF(INDEX('Mapa de Endereços'!$G$6:$G$205,MATCH(A460,'Mapa de Endereços'!$F$6:$F$205,0))="Não","INATIVO","ATIVO INVÁLIDO"))))),"NÃO CADASTRADO")</f>
        <v/>
      </c>
      <c r="M460" s="21">
        <f>IF(AND(A460="",G460="",H460="",I460=""),"",IF(OR(L460&lt;&gt;"OK",G460="",NOT(ISNUMBER(I460))),"Não",IF(AND(I460&gt;0,I460=INT(I460),COUNTIFS($A$6:$A$505,A460,$G$6:$G$505,G460)=1),"Sim","Não")))</f>
        <v/>
      </c>
      <c r="N460" s="21">
        <f>IF(M460&lt;&gt;"Sim","",--(COUNTIFS($G$6:G460,G460,$M$6:M460,"Sim")=1))</f>
        <v/>
      </c>
      <c r="O460" s="18">
        <f>IF(G460="","",COUNTIFS($G$6:$G$505,G460,$M$6:$M$505,"Sim"))</f>
        <v/>
      </c>
      <c r="P460" s="21">
        <f>IF(AND(A460="",G460="",H460="",I460=""),"",IF(A460="","INFORME ENDEREÇO",IF(L460&lt;&gt;"OK",L460,IF(G460="","INFORME SKU",IF(I460="","INFORME QUANTIDADE",IF(NOT(ISNUMBER(I460)),"QUANTIDADE INVÁLIDA",IF(OR(I460&lt;=0,I460&lt;&gt;INT(I460)),"QUANTIDADE INVÁLIDA",IF(COUNTIFS($A$6:$A$505,A460,$G$6:$G$505,G460)&gt;1,"SKU/ENDEREÇO REPETIDO",IF(O460&gt;1,"SKU ESPALHADO","OK")))))))))</f>
        <v/>
      </c>
    </row>
    <row r="461">
      <c r="A461" s="20" t="n"/>
      <c r="B461" s="21">
        <f>IFERROR(IF(OR(A461="",L461&lt;&gt;"OK"),"",INDEX('Mapa de Endereços'!$A$6:$A$205,MATCH(A461,'Mapa de Endereços'!$F$6:$F$205,0))),"")</f>
        <v/>
      </c>
      <c r="C461" s="19">
        <f>IFERROR(IF(OR(A461="",L461&lt;&gt;"OK"),"",INDEX('Mapa de Endereços'!$B$6:$B$205,MATCH(A461,'Mapa de Endereços'!$F$6:$F$205,0))),"")</f>
        <v/>
      </c>
      <c r="D461" s="19">
        <f>IFERROR(IF(OR(A461="",L461&lt;&gt;"OK"),"",INDEX('Mapa de Endereços'!$C$6:$C$205,MATCH(A461,'Mapa de Endereços'!$F$6:$F$205,0))),"")</f>
        <v/>
      </c>
      <c r="E461" s="19">
        <f>IFERROR(IF(OR(A461="",L461&lt;&gt;"OK"),"",INDEX('Mapa de Endereços'!$D$6:$D$205,MATCH(A461,'Mapa de Endereços'!$F$6:$F$205,0))),"")</f>
        <v/>
      </c>
      <c r="F461" s="19">
        <f>IFERROR(IF(OR(A461="",L461&lt;&gt;"OK"),"",INDEX('Mapa de Endereços'!$E$6:$E$205,MATCH(A461,'Mapa de Endereços'!$F$6:$F$205,0))),"")</f>
        <v/>
      </c>
      <c r="G461" s="20" t="n"/>
      <c r="H461" s="20" t="n"/>
      <c r="I461" s="22" t="n"/>
      <c r="J461" s="21">
        <f>IF(OR(A461="",G461=""),"",A461&amp;"|"&amp;G461)</f>
        <v/>
      </c>
      <c r="K461" s="19" t="n"/>
      <c r="L461" s="21">
        <f>IFERROR(IF(A461="","",IF(COUNTIF('Mapa de Endereços'!$F$6:$F$205,A461)=0,"NÃO CADASTRADO",IF(COUNTIF('Mapa de Endereços'!$F$6:$F$205,A461)&gt;1,"ENDEREÇO DUPLICADO",IF(INDEX('Mapa de Endereços'!$G$6:$G$205,MATCH(A461,'Mapa de Endereços'!$F$6:$F$205,0))="Sim","OK",IF(INDEX('Mapa de Endereços'!$G$6:$G$205,MATCH(A461,'Mapa de Endereços'!$F$6:$F$205,0))="Não","INATIVO","ATIVO INVÁLIDO"))))),"NÃO CADASTRADO")</f>
        <v/>
      </c>
      <c r="M461" s="21">
        <f>IF(AND(A461="",G461="",H461="",I461=""),"",IF(OR(L461&lt;&gt;"OK",G461="",NOT(ISNUMBER(I461))),"Não",IF(AND(I461&gt;0,I461=INT(I461),COUNTIFS($A$6:$A$505,A461,$G$6:$G$505,G461)=1),"Sim","Não")))</f>
        <v/>
      </c>
      <c r="N461" s="21">
        <f>IF(M461&lt;&gt;"Sim","",--(COUNTIFS($G$6:G461,G461,$M$6:M461,"Sim")=1))</f>
        <v/>
      </c>
      <c r="O461" s="18">
        <f>IF(G461="","",COUNTIFS($G$6:$G$505,G461,$M$6:$M$505,"Sim"))</f>
        <v/>
      </c>
      <c r="P461" s="21">
        <f>IF(AND(A461="",G461="",H461="",I461=""),"",IF(A461="","INFORME ENDEREÇO",IF(L461&lt;&gt;"OK",L461,IF(G461="","INFORME SKU",IF(I461="","INFORME QUANTIDADE",IF(NOT(ISNUMBER(I461)),"QUANTIDADE INVÁLIDA",IF(OR(I461&lt;=0,I461&lt;&gt;INT(I461)),"QUANTIDADE INVÁLIDA",IF(COUNTIFS($A$6:$A$505,A461,$G$6:$G$505,G461)&gt;1,"SKU/ENDEREÇO REPETIDO",IF(O461&gt;1,"SKU ESPALHADO","OK")))))))))</f>
        <v/>
      </c>
    </row>
    <row r="462">
      <c r="A462" s="20" t="n"/>
      <c r="B462" s="21">
        <f>IFERROR(IF(OR(A462="",L462&lt;&gt;"OK"),"",INDEX('Mapa de Endereços'!$A$6:$A$205,MATCH(A462,'Mapa de Endereços'!$F$6:$F$205,0))),"")</f>
        <v/>
      </c>
      <c r="C462" s="19">
        <f>IFERROR(IF(OR(A462="",L462&lt;&gt;"OK"),"",INDEX('Mapa de Endereços'!$B$6:$B$205,MATCH(A462,'Mapa de Endereços'!$F$6:$F$205,0))),"")</f>
        <v/>
      </c>
      <c r="D462" s="19">
        <f>IFERROR(IF(OR(A462="",L462&lt;&gt;"OK"),"",INDEX('Mapa de Endereços'!$C$6:$C$205,MATCH(A462,'Mapa de Endereços'!$F$6:$F$205,0))),"")</f>
        <v/>
      </c>
      <c r="E462" s="19">
        <f>IFERROR(IF(OR(A462="",L462&lt;&gt;"OK"),"",INDEX('Mapa de Endereços'!$D$6:$D$205,MATCH(A462,'Mapa de Endereços'!$F$6:$F$205,0))),"")</f>
        <v/>
      </c>
      <c r="F462" s="19">
        <f>IFERROR(IF(OR(A462="",L462&lt;&gt;"OK"),"",INDEX('Mapa de Endereços'!$E$6:$E$205,MATCH(A462,'Mapa de Endereços'!$F$6:$F$205,0))),"")</f>
        <v/>
      </c>
      <c r="G462" s="20" t="n"/>
      <c r="H462" s="20" t="n"/>
      <c r="I462" s="22" t="n"/>
      <c r="J462" s="21">
        <f>IF(OR(A462="",G462=""),"",A462&amp;"|"&amp;G462)</f>
        <v/>
      </c>
      <c r="K462" s="19" t="n"/>
      <c r="L462" s="21">
        <f>IFERROR(IF(A462="","",IF(COUNTIF('Mapa de Endereços'!$F$6:$F$205,A462)=0,"NÃO CADASTRADO",IF(COUNTIF('Mapa de Endereços'!$F$6:$F$205,A462)&gt;1,"ENDEREÇO DUPLICADO",IF(INDEX('Mapa de Endereços'!$G$6:$G$205,MATCH(A462,'Mapa de Endereços'!$F$6:$F$205,0))="Sim","OK",IF(INDEX('Mapa de Endereços'!$G$6:$G$205,MATCH(A462,'Mapa de Endereços'!$F$6:$F$205,0))="Não","INATIVO","ATIVO INVÁLIDO"))))),"NÃO CADASTRADO")</f>
        <v/>
      </c>
      <c r="M462" s="21">
        <f>IF(AND(A462="",G462="",H462="",I462=""),"",IF(OR(L462&lt;&gt;"OK",G462="",NOT(ISNUMBER(I462))),"Não",IF(AND(I462&gt;0,I462=INT(I462),COUNTIFS($A$6:$A$505,A462,$G$6:$G$505,G462)=1),"Sim","Não")))</f>
        <v/>
      </c>
      <c r="N462" s="21">
        <f>IF(M462&lt;&gt;"Sim","",--(COUNTIFS($G$6:G462,G462,$M$6:M462,"Sim")=1))</f>
        <v/>
      </c>
      <c r="O462" s="18">
        <f>IF(G462="","",COUNTIFS($G$6:$G$505,G462,$M$6:$M$505,"Sim"))</f>
        <v/>
      </c>
      <c r="P462" s="21">
        <f>IF(AND(A462="",G462="",H462="",I462=""),"",IF(A462="","INFORME ENDEREÇO",IF(L462&lt;&gt;"OK",L462,IF(G462="","INFORME SKU",IF(I462="","INFORME QUANTIDADE",IF(NOT(ISNUMBER(I462)),"QUANTIDADE INVÁLIDA",IF(OR(I462&lt;=0,I462&lt;&gt;INT(I462)),"QUANTIDADE INVÁLIDA",IF(COUNTIFS($A$6:$A$505,A462,$G$6:$G$505,G462)&gt;1,"SKU/ENDEREÇO REPETIDO",IF(O462&gt;1,"SKU ESPALHADO","OK")))))))))</f>
        <v/>
      </c>
    </row>
    <row r="463">
      <c r="A463" s="20" t="n"/>
      <c r="B463" s="21">
        <f>IFERROR(IF(OR(A463="",L463&lt;&gt;"OK"),"",INDEX('Mapa de Endereços'!$A$6:$A$205,MATCH(A463,'Mapa de Endereços'!$F$6:$F$205,0))),"")</f>
        <v/>
      </c>
      <c r="C463" s="19">
        <f>IFERROR(IF(OR(A463="",L463&lt;&gt;"OK"),"",INDEX('Mapa de Endereços'!$B$6:$B$205,MATCH(A463,'Mapa de Endereços'!$F$6:$F$205,0))),"")</f>
        <v/>
      </c>
      <c r="D463" s="19">
        <f>IFERROR(IF(OR(A463="",L463&lt;&gt;"OK"),"",INDEX('Mapa de Endereços'!$C$6:$C$205,MATCH(A463,'Mapa de Endereços'!$F$6:$F$205,0))),"")</f>
        <v/>
      </c>
      <c r="E463" s="19">
        <f>IFERROR(IF(OR(A463="",L463&lt;&gt;"OK"),"",INDEX('Mapa de Endereços'!$D$6:$D$205,MATCH(A463,'Mapa de Endereços'!$F$6:$F$205,0))),"")</f>
        <v/>
      </c>
      <c r="F463" s="19">
        <f>IFERROR(IF(OR(A463="",L463&lt;&gt;"OK"),"",INDEX('Mapa de Endereços'!$E$6:$E$205,MATCH(A463,'Mapa de Endereços'!$F$6:$F$205,0))),"")</f>
        <v/>
      </c>
      <c r="G463" s="20" t="n"/>
      <c r="H463" s="20" t="n"/>
      <c r="I463" s="22" t="n"/>
      <c r="J463" s="21">
        <f>IF(OR(A463="",G463=""),"",A463&amp;"|"&amp;G463)</f>
        <v/>
      </c>
      <c r="K463" s="19" t="n"/>
      <c r="L463" s="21">
        <f>IFERROR(IF(A463="","",IF(COUNTIF('Mapa de Endereços'!$F$6:$F$205,A463)=0,"NÃO CADASTRADO",IF(COUNTIF('Mapa de Endereços'!$F$6:$F$205,A463)&gt;1,"ENDEREÇO DUPLICADO",IF(INDEX('Mapa de Endereços'!$G$6:$G$205,MATCH(A463,'Mapa de Endereços'!$F$6:$F$205,0))="Sim","OK",IF(INDEX('Mapa de Endereços'!$G$6:$G$205,MATCH(A463,'Mapa de Endereços'!$F$6:$F$205,0))="Não","INATIVO","ATIVO INVÁLIDO"))))),"NÃO CADASTRADO")</f>
        <v/>
      </c>
      <c r="M463" s="21">
        <f>IF(AND(A463="",G463="",H463="",I463=""),"",IF(OR(L463&lt;&gt;"OK",G463="",NOT(ISNUMBER(I463))),"Não",IF(AND(I463&gt;0,I463=INT(I463),COUNTIFS($A$6:$A$505,A463,$G$6:$G$505,G463)=1),"Sim","Não")))</f>
        <v/>
      </c>
      <c r="N463" s="21">
        <f>IF(M463&lt;&gt;"Sim","",--(COUNTIFS($G$6:G463,G463,$M$6:M463,"Sim")=1))</f>
        <v/>
      </c>
      <c r="O463" s="18">
        <f>IF(G463="","",COUNTIFS($G$6:$G$505,G463,$M$6:$M$505,"Sim"))</f>
        <v/>
      </c>
      <c r="P463" s="21">
        <f>IF(AND(A463="",G463="",H463="",I463=""),"",IF(A463="","INFORME ENDEREÇO",IF(L463&lt;&gt;"OK",L463,IF(G463="","INFORME SKU",IF(I463="","INFORME QUANTIDADE",IF(NOT(ISNUMBER(I463)),"QUANTIDADE INVÁLIDA",IF(OR(I463&lt;=0,I463&lt;&gt;INT(I463)),"QUANTIDADE INVÁLIDA",IF(COUNTIFS($A$6:$A$505,A463,$G$6:$G$505,G463)&gt;1,"SKU/ENDEREÇO REPETIDO",IF(O463&gt;1,"SKU ESPALHADO","OK")))))))))</f>
        <v/>
      </c>
    </row>
    <row r="464">
      <c r="A464" s="20" t="n"/>
      <c r="B464" s="21">
        <f>IFERROR(IF(OR(A464="",L464&lt;&gt;"OK"),"",INDEX('Mapa de Endereços'!$A$6:$A$205,MATCH(A464,'Mapa de Endereços'!$F$6:$F$205,0))),"")</f>
        <v/>
      </c>
      <c r="C464" s="19">
        <f>IFERROR(IF(OR(A464="",L464&lt;&gt;"OK"),"",INDEX('Mapa de Endereços'!$B$6:$B$205,MATCH(A464,'Mapa de Endereços'!$F$6:$F$205,0))),"")</f>
        <v/>
      </c>
      <c r="D464" s="19">
        <f>IFERROR(IF(OR(A464="",L464&lt;&gt;"OK"),"",INDEX('Mapa de Endereços'!$C$6:$C$205,MATCH(A464,'Mapa de Endereços'!$F$6:$F$205,0))),"")</f>
        <v/>
      </c>
      <c r="E464" s="19">
        <f>IFERROR(IF(OR(A464="",L464&lt;&gt;"OK"),"",INDEX('Mapa de Endereços'!$D$6:$D$205,MATCH(A464,'Mapa de Endereços'!$F$6:$F$205,0))),"")</f>
        <v/>
      </c>
      <c r="F464" s="19">
        <f>IFERROR(IF(OR(A464="",L464&lt;&gt;"OK"),"",INDEX('Mapa de Endereços'!$E$6:$E$205,MATCH(A464,'Mapa de Endereços'!$F$6:$F$205,0))),"")</f>
        <v/>
      </c>
      <c r="G464" s="20" t="n"/>
      <c r="H464" s="20" t="n"/>
      <c r="I464" s="22" t="n"/>
      <c r="J464" s="21">
        <f>IF(OR(A464="",G464=""),"",A464&amp;"|"&amp;G464)</f>
        <v/>
      </c>
      <c r="K464" s="19" t="n"/>
      <c r="L464" s="21">
        <f>IFERROR(IF(A464="","",IF(COUNTIF('Mapa de Endereços'!$F$6:$F$205,A464)=0,"NÃO CADASTRADO",IF(COUNTIF('Mapa de Endereços'!$F$6:$F$205,A464)&gt;1,"ENDEREÇO DUPLICADO",IF(INDEX('Mapa de Endereços'!$G$6:$G$205,MATCH(A464,'Mapa de Endereços'!$F$6:$F$205,0))="Sim","OK",IF(INDEX('Mapa de Endereços'!$G$6:$G$205,MATCH(A464,'Mapa de Endereços'!$F$6:$F$205,0))="Não","INATIVO","ATIVO INVÁLIDO"))))),"NÃO CADASTRADO")</f>
        <v/>
      </c>
      <c r="M464" s="21">
        <f>IF(AND(A464="",G464="",H464="",I464=""),"",IF(OR(L464&lt;&gt;"OK",G464="",NOT(ISNUMBER(I464))),"Não",IF(AND(I464&gt;0,I464=INT(I464),COUNTIFS($A$6:$A$505,A464,$G$6:$G$505,G464)=1),"Sim","Não")))</f>
        <v/>
      </c>
      <c r="N464" s="21">
        <f>IF(M464&lt;&gt;"Sim","",--(COUNTIFS($G$6:G464,G464,$M$6:M464,"Sim")=1))</f>
        <v/>
      </c>
      <c r="O464" s="18">
        <f>IF(G464="","",COUNTIFS($G$6:$G$505,G464,$M$6:$M$505,"Sim"))</f>
        <v/>
      </c>
      <c r="P464" s="21">
        <f>IF(AND(A464="",G464="",H464="",I464=""),"",IF(A464="","INFORME ENDEREÇO",IF(L464&lt;&gt;"OK",L464,IF(G464="","INFORME SKU",IF(I464="","INFORME QUANTIDADE",IF(NOT(ISNUMBER(I464)),"QUANTIDADE INVÁLIDA",IF(OR(I464&lt;=0,I464&lt;&gt;INT(I464)),"QUANTIDADE INVÁLIDA",IF(COUNTIFS($A$6:$A$505,A464,$G$6:$G$505,G464)&gt;1,"SKU/ENDEREÇO REPETIDO",IF(O464&gt;1,"SKU ESPALHADO","OK")))))))))</f>
        <v/>
      </c>
    </row>
    <row r="465">
      <c r="A465" s="20" t="n"/>
      <c r="B465" s="21">
        <f>IFERROR(IF(OR(A465="",L465&lt;&gt;"OK"),"",INDEX('Mapa de Endereços'!$A$6:$A$205,MATCH(A465,'Mapa de Endereços'!$F$6:$F$205,0))),"")</f>
        <v/>
      </c>
      <c r="C465" s="19">
        <f>IFERROR(IF(OR(A465="",L465&lt;&gt;"OK"),"",INDEX('Mapa de Endereços'!$B$6:$B$205,MATCH(A465,'Mapa de Endereços'!$F$6:$F$205,0))),"")</f>
        <v/>
      </c>
      <c r="D465" s="19">
        <f>IFERROR(IF(OR(A465="",L465&lt;&gt;"OK"),"",INDEX('Mapa de Endereços'!$C$6:$C$205,MATCH(A465,'Mapa de Endereços'!$F$6:$F$205,0))),"")</f>
        <v/>
      </c>
      <c r="E465" s="19">
        <f>IFERROR(IF(OR(A465="",L465&lt;&gt;"OK"),"",INDEX('Mapa de Endereços'!$D$6:$D$205,MATCH(A465,'Mapa de Endereços'!$F$6:$F$205,0))),"")</f>
        <v/>
      </c>
      <c r="F465" s="19">
        <f>IFERROR(IF(OR(A465="",L465&lt;&gt;"OK"),"",INDEX('Mapa de Endereços'!$E$6:$E$205,MATCH(A465,'Mapa de Endereços'!$F$6:$F$205,0))),"")</f>
        <v/>
      </c>
      <c r="G465" s="20" t="n"/>
      <c r="H465" s="20" t="n"/>
      <c r="I465" s="22" t="n"/>
      <c r="J465" s="21">
        <f>IF(OR(A465="",G465=""),"",A465&amp;"|"&amp;G465)</f>
        <v/>
      </c>
      <c r="K465" s="19" t="n"/>
      <c r="L465" s="21">
        <f>IFERROR(IF(A465="","",IF(COUNTIF('Mapa de Endereços'!$F$6:$F$205,A465)=0,"NÃO CADASTRADO",IF(COUNTIF('Mapa de Endereços'!$F$6:$F$205,A465)&gt;1,"ENDEREÇO DUPLICADO",IF(INDEX('Mapa de Endereços'!$G$6:$G$205,MATCH(A465,'Mapa de Endereços'!$F$6:$F$205,0))="Sim","OK",IF(INDEX('Mapa de Endereços'!$G$6:$G$205,MATCH(A465,'Mapa de Endereços'!$F$6:$F$205,0))="Não","INATIVO","ATIVO INVÁLIDO"))))),"NÃO CADASTRADO")</f>
        <v/>
      </c>
      <c r="M465" s="21">
        <f>IF(AND(A465="",G465="",H465="",I465=""),"",IF(OR(L465&lt;&gt;"OK",G465="",NOT(ISNUMBER(I465))),"Não",IF(AND(I465&gt;0,I465=INT(I465),COUNTIFS($A$6:$A$505,A465,$G$6:$G$505,G465)=1),"Sim","Não")))</f>
        <v/>
      </c>
      <c r="N465" s="21">
        <f>IF(M465&lt;&gt;"Sim","",--(COUNTIFS($G$6:G465,G465,$M$6:M465,"Sim")=1))</f>
        <v/>
      </c>
      <c r="O465" s="18">
        <f>IF(G465="","",COUNTIFS($G$6:$G$505,G465,$M$6:$M$505,"Sim"))</f>
        <v/>
      </c>
      <c r="P465" s="21">
        <f>IF(AND(A465="",G465="",H465="",I465=""),"",IF(A465="","INFORME ENDEREÇO",IF(L465&lt;&gt;"OK",L465,IF(G465="","INFORME SKU",IF(I465="","INFORME QUANTIDADE",IF(NOT(ISNUMBER(I465)),"QUANTIDADE INVÁLIDA",IF(OR(I465&lt;=0,I465&lt;&gt;INT(I465)),"QUANTIDADE INVÁLIDA",IF(COUNTIFS($A$6:$A$505,A465,$G$6:$G$505,G465)&gt;1,"SKU/ENDEREÇO REPETIDO",IF(O465&gt;1,"SKU ESPALHADO","OK")))))))))</f>
        <v/>
      </c>
    </row>
    <row r="466">
      <c r="A466" s="20" t="n"/>
      <c r="B466" s="21">
        <f>IFERROR(IF(OR(A466="",L466&lt;&gt;"OK"),"",INDEX('Mapa de Endereços'!$A$6:$A$205,MATCH(A466,'Mapa de Endereços'!$F$6:$F$205,0))),"")</f>
        <v/>
      </c>
      <c r="C466" s="19">
        <f>IFERROR(IF(OR(A466="",L466&lt;&gt;"OK"),"",INDEX('Mapa de Endereços'!$B$6:$B$205,MATCH(A466,'Mapa de Endereços'!$F$6:$F$205,0))),"")</f>
        <v/>
      </c>
      <c r="D466" s="19">
        <f>IFERROR(IF(OR(A466="",L466&lt;&gt;"OK"),"",INDEX('Mapa de Endereços'!$C$6:$C$205,MATCH(A466,'Mapa de Endereços'!$F$6:$F$205,0))),"")</f>
        <v/>
      </c>
      <c r="E466" s="19">
        <f>IFERROR(IF(OR(A466="",L466&lt;&gt;"OK"),"",INDEX('Mapa de Endereços'!$D$6:$D$205,MATCH(A466,'Mapa de Endereços'!$F$6:$F$205,0))),"")</f>
        <v/>
      </c>
      <c r="F466" s="19">
        <f>IFERROR(IF(OR(A466="",L466&lt;&gt;"OK"),"",INDEX('Mapa de Endereços'!$E$6:$E$205,MATCH(A466,'Mapa de Endereços'!$F$6:$F$205,0))),"")</f>
        <v/>
      </c>
      <c r="G466" s="20" t="n"/>
      <c r="H466" s="20" t="n"/>
      <c r="I466" s="22" t="n"/>
      <c r="J466" s="21">
        <f>IF(OR(A466="",G466=""),"",A466&amp;"|"&amp;G466)</f>
        <v/>
      </c>
      <c r="K466" s="19" t="n"/>
      <c r="L466" s="21">
        <f>IFERROR(IF(A466="","",IF(COUNTIF('Mapa de Endereços'!$F$6:$F$205,A466)=0,"NÃO CADASTRADO",IF(COUNTIF('Mapa de Endereços'!$F$6:$F$205,A466)&gt;1,"ENDEREÇO DUPLICADO",IF(INDEX('Mapa de Endereços'!$G$6:$G$205,MATCH(A466,'Mapa de Endereços'!$F$6:$F$205,0))="Sim","OK",IF(INDEX('Mapa de Endereços'!$G$6:$G$205,MATCH(A466,'Mapa de Endereços'!$F$6:$F$205,0))="Não","INATIVO","ATIVO INVÁLIDO"))))),"NÃO CADASTRADO")</f>
        <v/>
      </c>
      <c r="M466" s="21">
        <f>IF(AND(A466="",G466="",H466="",I466=""),"",IF(OR(L466&lt;&gt;"OK",G466="",NOT(ISNUMBER(I466))),"Não",IF(AND(I466&gt;0,I466=INT(I466),COUNTIFS($A$6:$A$505,A466,$G$6:$G$505,G466)=1),"Sim","Não")))</f>
        <v/>
      </c>
      <c r="N466" s="21">
        <f>IF(M466&lt;&gt;"Sim","",--(COUNTIFS($G$6:G466,G466,$M$6:M466,"Sim")=1))</f>
        <v/>
      </c>
      <c r="O466" s="18">
        <f>IF(G466="","",COUNTIFS($G$6:$G$505,G466,$M$6:$M$505,"Sim"))</f>
        <v/>
      </c>
      <c r="P466" s="21">
        <f>IF(AND(A466="",G466="",H466="",I466=""),"",IF(A466="","INFORME ENDEREÇO",IF(L466&lt;&gt;"OK",L466,IF(G466="","INFORME SKU",IF(I466="","INFORME QUANTIDADE",IF(NOT(ISNUMBER(I466)),"QUANTIDADE INVÁLIDA",IF(OR(I466&lt;=0,I466&lt;&gt;INT(I466)),"QUANTIDADE INVÁLIDA",IF(COUNTIFS($A$6:$A$505,A466,$G$6:$G$505,G466)&gt;1,"SKU/ENDEREÇO REPETIDO",IF(O466&gt;1,"SKU ESPALHADO","OK")))))))))</f>
        <v/>
      </c>
    </row>
    <row r="467">
      <c r="A467" s="20" t="n"/>
      <c r="B467" s="21">
        <f>IFERROR(IF(OR(A467="",L467&lt;&gt;"OK"),"",INDEX('Mapa de Endereços'!$A$6:$A$205,MATCH(A467,'Mapa de Endereços'!$F$6:$F$205,0))),"")</f>
        <v/>
      </c>
      <c r="C467" s="19">
        <f>IFERROR(IF(OR(A467="",L467&lt;&gt;"OK"),"",INDEX('Mapa de Endereços'!$B$6:$B$205,MATCH(A467,'Mapa de Endereços'!$F$6:$F$205,0))),"")</f>
        <v/>
      </c>
      <c r="D467" s="19">
        <f>IFERROR(IF(OR(A467="",L467&lt;&gt;"OK"),"",INDEX('Mapa de Endereços'!$C$6:$C$205,MATCH(A467,'Mapa de Endereços'!$F$6:$F$205,0))),"")</f>
        <v/>
      </c>
      <c r="E467" s="19">
        <f>IFERROR(IF(OR(A467="",L467&lt;&gt;"OK"),"",INDEX('Mapa de Endereços'!$D$6:$D$205,MATCH(A467,'Mapa de Endereços'!$F$6:$F$205,0))),"")</f>
        <v/>
      </c>
      <c r="F467" s="19">
        <f>IFERROR(IF(OR(A467="",L467&lt;&gt;"OK"),"",INDEX('Mapa de Endereços'!$E$6:$E$205,MATCH(A467,'Mapa de Endereços'!$F$6:$F$205,0))),"")</f>
        <v/>
      </c>
      <c r="G467" s="20" t="n"/>
      <c r="H467" s="20" t="n"/>
      <c r="I467" s="22" t="n"/>
      <c r="J467" s="21">
        <f>IF(OR(A467="",G467=""),"",A467&amp;"|"&amp;G467)</f>
        <v/>
      </c>
      <c r="K467" s="19" t="n"/>
      <c r="L467" s="21">
        <f>IFERROR(IF(A467="","",IF(COUNTIF('Mapa de Endereços'!$F$6:$F$205,A467)=0,"NÃO CADASTRADO",IF(COUNTIF('Mapa de Endereços'!$F$6:$F$205,A467)&gt;1,"ENDEREÇO DUPLICADO",IF(INDEX('Mapa de Endereços'!$G$6:$G$205,MATCH(A467,'Mapa de Endereços'!$F$6:$F$205,0))="Sim","OK",IF(INDEX('Mapa de Endereços'!$G$6:$G$205,MATCH(A467,'Mapa de Endereços'!$F$6:$F$205,0))="Não","INATIVO","ATIVO INVÁLIDO"))))),"NÃO CADASTRADO")</f>
        <v/>
      </c>
      <c r="M467" s="21">
        <f>IF(AND(A467="",G467="",H467="",I467=""),"",IF(OR(L467&lt;&gt;"OK",G467="",NOT(ISNUMBER(I467))),"Não",IF(AND(I467&gt;0,I467=INT(I467),COUNTIFS($A$6:$A$505,A467,$G$6:$G$505,G467)=1),"Sim","Não")))</f>
        <v/>
      </c>
      <c r="N467" s="21">
        <f>IF(M467&lt;&gt;"Sim","",--(COUNTIFS($G$6:G467,G467,$M$6:M467,"Sim")=1))</f>
        <v/>
      </c>
      <c r="O467" s="18">
        <f>IF(G467="","",COUNTIFS($G$6:$G$505,G467,$M$6:$M$505,"Sim"))</f>
        <v/>
      </c>
      <c r="P467" s="21">
        <f>IF(AND(A467="",G467="",H467="",I467=""),"",IF(A467="","INFORME ENDEREÇO",IF(L467&lt;&gt;"OK",L467,IF(G467="","INFORME SKU",IF(I467="","INFORME QUANTIDADE",IF(NOT(ISNUMBER(I467)),"QUANTIDADE INVÁLIDA",IF(OR(I467&lt;=0,I467&lt;&gt;INT(I467)),"QUANTIDADE INVÁLIDA",IF(COUNTIFS($A$6:$A$505,A467,$G$6:$G$505,G467)&gt;1,"SKU/ENDEREÇO REPETIDO",IF(O467&gt;1,"SKU ESPALHADO","OK")))))))))</f>
        <v/>
      </c>
    </row>
    <row r="468">
      <c r="A468" s="20" t="n"/>
      <c r="B468" s="21">
        <f>IFERROR(IF(OR(A468="",L468&lt;&gt;"OK"),"",INDEX('Mapa de Endereços'!$A$6:$A$205,MATCH(A468,'Mapa de Endereços'!$F$6:$F$205,0))),"")</f>
        <v/>
      </c>
      <c r="C468" s="19">
        <f>IFERROR(IF(OR(A468="",L468&lt;&gt;"OK"),"",INDEX('Mapa de Endereços'!$B$6:$B$205,MATCH(A468,'Mapa de Endereços'!$F$6:$F$205,0))),"")</f>
        <v/>
      </c>
      <c r="D468" s="19">
        <f>IFERROR(IF(OR(A468="",L468&lt;&gt;"OK"),"",INDEX('Mapa de Endereços'!$C$6:$C$205,MATCH(A468,'Mapa de Endereços'!$F$6:$F$205,0))),"")</f>
        <v/>
      </c>
      <c r="E468" s="19">
        <f>IFERROR(IF(OR(A468="",L468&lt;&gt;"OK"),"",INDEX('Mapa de Endereços'!$D$6:$D$205,MATCH(A468,'Mapa de Endereços'!$F$6:$F$205,0))),"")</f>
        <v/>
      </c>
      <c r="F468" s="19">
        <f>IFERROR(IF(OR(A468="",L468&lt;&gt;"OK"),"",INDEX('Mapa de Endereços'!$E$6:$E$205,MATCH(A468,'Mapa de Endereços'!$F$6:$F$205,0))),"")</f>
        <v/>
      </c>
      <c r="G468" s="20" t="n"/>
      <c r="H468" s="20" t="n"/>
      <c r="I468" s="22" t="n"/>
      <c r="J468" s="21">
        <f>IF(OR(A468="",G468=""),"",A468&amp;"|"&amp;G468)</f>
        <v/>
      </c>
      <c r="K468" s="19" t="n"/>
      <c r="L468" s="21">
        <f>IFERROR(IF(A468="","",IF(COUNTIF('Mapa de Endereços'!$F$6:$F$205,A468)=0,"NÃO CADASTRADO",IF(COUNTIF('Mapa de Endereços'!$F$6:$F$205,A468)&gt;1,"ENDEREÇO DUPLICADO",IF(INDEX('Mapa de Endereços'!$G$6:$G$205,MATCH(A468,'Mapa de Endereços'!$F$6:$F$205,0))="Sim","OK",IF(INDEX('Mapa de Endereços'!$G$6:$G$205,MATCH(A468,'Mapa de Endereços'!$F$6:$F$205,0))="Não","INATIVO","ATIVO INVÁLIDO"))))),"NÃO CADASTRADO")</f>
        <v/>
      </c>
      <c r="M468" s="21">
        <f>IF(AND(A468="",G468="",H468="",I468=""),"",IF(OR(L468&lt;&gt;"OK",G468="",NOT(ISNUMBER(I468))),"Não",IF(AND(I468&gt;0,I468=INT(I468),COUNTIFS($A$6:$A$505,A468,$G$6:$G$505,G468)=1),"Sim","Não")))</f>
        <v/>
      </c>
      <c r="N468" s="21">
        <f>IF(M468&lt;&gt;"Sim","",--(COUNTIFS($G$6:G468,G468,$M$6:M468,"Sim")=1))</f>
        <v/>
      </c>
      <c r="O468" s="18">
        <f>IF(G468="","",COUNTIFS($G$6:$G$505,G468,$M$6:$M$505,"Sim"))</f>
        <v/>
      </c>
      <c r="P468" s="21">
        <f>IF(AND(A468="",G468="",H468="",I468=""),"",IF(A468="","INFORME ENDEREÇO",IF(L468&lt;&gt;"OK",L468,IF(G468="","INFORME SKU",IF(I468="","INFORME QUANTIDADE",IF(NOT(ISNUMBER(I468)),"QUANTIDADE INVÁLIDA",IF(OR(I468&lt;=0,I468&lt;&gt;INT(I468)),"QUANTIDADE INVÁLIDA",IF(COUNTIFS($A$6:$A$505,A468,$G$6:$G$505,G468)&gt;1,"SKU/ENDEREÇO REPETIDO",IF(O468&gt;1,"SKU ESPALHADO","OK")))))))))</f>
        <v/>
      </c>
    </row>
    <row r="469">
      <c r="A469" s="20" t="n"/>
      <c r="B469" s="21">
        <f>IFERROR(IF(OR(A469="",L469&lt;&gt;"OK"),"",INDEX('Mapa de Endereços'!$A$6:$A$205,MATCH(A469,'Mapa de Endereços'!$F$6:$F$205,0))),"")</f>
        <v/>
      </c>
      <c r="C469" s="19">
        <f>IFERROR(IF(OR(A469="",L469&lt;&gt;"OK"),"",INDEX('Mapa de Endereços'!$B$6:$B$205,MATCH(A469,'Mapa de Endereços'!$F$6:$F$205,0))),"")</f>
        <v/>
      </c>
      <c r="D469" s="19">
        <f>IFERROR(IF(OR(A469="",L469&lt;&gt;"OK"),"",INDEX('Mapa de Endereços'!$C$6:$C$205,MATCH(A469,'Mapa de Endereços'!$F$6:$F$205,0))),"")</f>
        <v/>
      </c>
      <c r="E469" s="19">
        <f>IFERROR(IF(OR(A469="",L469&lt;&gt;"OK"),"",INDEX('Mapa de Endereços'!$D$6:$D$205,MATCH(A469,'Mapa de Endereços'!$F$6:$F$205,0))),"")</f>
        <v/>
      </c>
      <c r="F469" s="19">
        <f>IFERROR(IF(OR(A469="",L469&lt;&gt;"OK"),"",INDEX('Mapa de Endereços'!$E$6:$E$205,MATCH(A469,'Mapa de Endereços'!$F$6:$F$205,0))),"")</f>
        <v/>
      </c>
      <c r="G469" s="20" t="n"/>
      <c r="H469" s="20" t="n"/>
      <c r="I469" s="22" t="n"/>
      <c r="J469" s="21">
        <f>IF(OR(A469="",G469=""),"",A469&amp;"|"&amp;G469)</f>
        <v/>
      </c>
      <c r="K469" s="19" t="n"/>
      <c r="L469" s="21">
        <f>IFERROR(IF(A469="","",IF(COUNTIF('Mapa de Endereços'!$F$6:$F$205,A469)=0,"NÃO CADASTRADO",IF(COUNTIF('Mapa de Endereços'!$F$6:$F$205,A469)&gt;1,"ENDEREÇO DUPLICADO",IF(INDEX('Mapa de Endereços'!$G$6:$G$205,MATCH(A469,'Mapa de Endereços'!$F$6:$F$205,0))="Sim","OK",IF(INDEX('Mapa de Endereços'!$G$6:$G$205,MATCH(A469,'Mapa de Endereços'!$F$6:$F$205,0))="Não","INATIVO","ATIVO INVÁLIDO"))))),"NÃO CADASTRADO")</f>
        <v/>
      </c>
      <c r="M469" s="21">
        <f>IF(AND(A469="",G469="",H469="",I469=""),"",IF(OR(L469&lt;&gt;"OK",G469="",NOT(ISNUMBER(I469))),"Não",IF(AND(I469&gt;0,I469=INT(I469),COUNTIFS($A$6:$A$505,A469,$G$6:$G$505,G469)=1),"Sim","Não")))</f>
        <v/>
      </c>
      <c r="N469" s="21">
        <f>IF(M469&lt;&gt;"Sim","",--(COUNTIFS($G$6:G469,G469,$M$6:M469,"Sim")=1))</f>
        <v/>
      </c>
      <c r="O469" s="18">
        <f>IF(G469="","",COUNTIFS($G$6:$G$505,G469,$M$6:$M$505,"Sim"))</f>
        <v/>
      </c>
      <c r="P469" s="21">
        <f>IF(AND(A469="",G469="",H469="",I469=""),"",IF(A469="","INFORME ENDEREÇO",IF(L469&lt;&gt;"OK",L469,IF(G469="","INFORME SKU",IF(I469="","INFORME QUANTIDADE",IF(NOT(ISNUMBER(I469)),"QUANTIDADE INVÁLIDA",IF(OR(I469&lt;=0,I469&lt;&gt;INT(I469)),"QUANTIDADE INVÁLIDA",IF(COUNTIFS($A$6:$A$505,A469,$G$6:$G$505,G469)&gt;1,"SKU/ENDEREÇO REPETIDO",IF(O469&gt;1,"SKU ESPALHADO","OK")))))))))</f>
        <v/>
      </c>
    </row>
    <row r="470">
      <c r="A470" s="20" t="n"/>
      <c r="B470" s="21">
        <f>IFERROR(IF(OR(A470="",L470&lt;&gt;"OK"),"",INDEX('Mapa de Endereços'!$A$6:$A$205,MATCH(A470,'Mapa de Endereços'!$F$6:$F$205,0))),"")</f>
        <v/>
      </c>
      <c r="C470" s="19">
        <f>IFERROR(IF(OR(A470="",L470&lt;&gt;"OK"),"",INDEX('Mapa de Endereços'!$B$6:$B$205,MATCH(A470,'Mapa de Endereços'!$F$6:$F$205,0))),"")</f>
        <v/>
      </c>
      <c r="D470" s="19">
        <f>IFERROR(IF(OR(A470="",L470&lt;&gt;"OK"),"",INDEX('Mapa de Endereços'!$C$6:$C$205,MATCH(A470,'Mapa de Endereços'!$F$6:$F$205,0))),"")</f>
        <v/>
      </c>
      <c r="E470" s="19">
        <f>IFERROR(IF(OR(A470="",L470&lt;&gt;"OK"),"",INDEX('Mapa de Endereços'!$D$6:$D$205,MATCH(A470,'Mapa de Endereços'!$F$6:$F$205,0))),"")</f>
        <v/>
      </c>
      <c r="F470" s="19">
        <f>IFERROR(IF(OR(A470="",L470&lt;&gt;"OK"),"",INDEX('Mapa de Endereços'!$E$6:$E$205,MATCH(A470,'Mapa de Endereços'!$F$6:$F$205,0))),"")</f>
        <v/>
      </c>
      <c r="G470" s="20" t="n"/>
      <c r="H470" s="20" t="n"/>
      <c r="I470" s="22" t="n"/>
      <c r="J470" s="21">
        <f>IF(OR(A470="",G470=""),"",A470&amp;"|"&amp;G470)</f>
        <v/>
      </c>
      <c r="K470" s="19" t="n"/>
      <c r="L470" s="21">
        <f>IFERROR(IF(A470="","",IF(COUNTIF('Mapa de Endereços'!$F$6:$F$205,A470)=0,"NÃO CADASTRADO",IF(COUNTIF('Mapa de Endereços'!$F$6:$F$205,A470)&gt;1,"ENDEREÇO DUPLICADO",IF(INDEX('Mapa de Endereços'!$G$6:$G$205,MATCH(A470,'Mapa de Endereços'!$F$6:$F$205,0))="Sim","OK",IF(INDEX('Mapa de Endereços'!$G$6:$G$205,MATCH(A470,'Mapa de Endereços'!$F$6:$F$205,0))="Não","INATIVO","ATIVO INVÁLIDO"))))),"NÃO CADASTRADO")</f>
        <v/>
      </c>
      <c r="M470" s="21">
        <f>IF(AND(A470="",G470="",H470="",I470=""),"",IF(OR(L470&lt;&gt;"OK",G470="",NOT(ISNUMBER(I470))),"Não",IF(AND(I470&gt;0,I470=INT(I470),COUNTIFS($A$6:$A$505,A470,$G$6:$G$505,G470)=1),"Sim","Não")))</f>
        <v/>
      </c>
      <c r="N470" s="21">
        <f>IF(M470&lt;&gt;"Sim","",--(COUNTIFS($G$6:G470,G470,$M$6:M470,"Sim")=1))</f>
        <v/>
      </c>
      <c r="O470" s="18">
        <f>IF(G470="","",COUNTIFS($G$6:$G$505,G470,$M$6:$M$505,"Sim"))</f>
        <v/>
      </c>
      <c r="P470" s="21">
        <f>IF(AND(A470="",G470="",H470="",I470=""),"",IF(A470="","INFORME ENDEREÇO",IF(L470&lt;&gt;"OK",L470,IF(G470="","INFORME SKU",IF(I470="","INFORME QUANTIDADE",IF(NOT(ISNUMBER(I470)),"QUANTIDADE INVÁLIDA",IF(OR(I470&lt;=0,I470&lt;&gt;INT(I470)),"QUANTIDADE INVÁLIDA",IF(COUNTIFS($A$6:$A$505,A470,$G$6:$G$505,G470)&gt;1,"SKU/ENDEREÇO REPETIDO",IF(O470&gt;1,"SKU ESPALHADO","OK")))))))))</f>
        <v/>
      </c>
    </row>
    <row r="471">
      <c r="A471" s="20" t="n"/>
      <c r="B471" s="21">
        <f>IFERROR(IF(OR(A471="",L471&lt;&gt;"OK"),"",INDEX('Mapa de Endereços'!$A$6:$A$205,MATCH(A471,'Mapa de Endereços'!$F$6:$F$205,0))),"")</f>
        <v/>
      </c>
      <c r="C471" s="19">
        <f>IFERROR(IF(OR(A471="",L471&lt;&gt;"OK"),"",INDEX('Mapa de Endereços'!$B$6:$B$205,MATCH(A471,'Mapa de Endereços'!$F$6:$F$205,0))),"")</f>
        <v/>
      </c>
      <c r="D471" s="19">
        <f>IFERROR(IF(OR(A471="",L471&lt;&gt;"OK"),"",INDEX('Mapa de Endereços'!$C$6:$C$205,MATCH(A471,'Mapa de Endereços'!$F$6:$F$205,0))),"")</f>
        <v/>
      </c>
      <c r="E471" s="19">
        <f>IFERROR(IF(OR(A471="",L471&lt;&gt;"OK"),"",INDEX('Mapa de Endereços'!$D$6:$D$205,MATCH(A471,'Mapa de Endereços'!$F$6:$F$205,0))),"")</f>
        <v/>
      </c>
      <c r="F471" s="19">
        <f>IFERROR(IF(OR(A471="",L471&lt;&gt;"OK"),"",INDEX('Mapa de Endereços'!$E$6:$E$205,MATCH(A471,'Mapa de Endereços'!$F$6:$F$205,0))),"")</f>
        <v/>
      </c>
      <c r="G471" s="20" t="n"/>
      <c r="H471" s="20" t="n"/>
      <c r="I471" s="22" t="n"/>
      <c r="J471" s="21">
        <f>IF(OR(A471="",G471=""),"",A471&amp;"|"&amp;G471)</f>
        <v/>
      </c>
      <c r="K471" s="19" t="n"/>
      <c r="L471" s="21">
        <f>IFERROR(IF(A471="","",IF(COUNTIF('Mapa de Endereços'!$F$6:$F$205,A471)=0,"NÃO CADASTRADO",IF(COUNTIF('Mapa de Endereços'!$F$6:$F$205,A471)&gt;1,"ENDEREÇO DUPLICADO",IF(INDEX('Mapa de Endereços'!$G$6:$G$205,MATCH(A471,'Mapa de Endereços'!$F$6:$F$205,0))="Sim","OK",IF(INDEX('Mapa de Endereços'!$G$6:$G$205,MATCH(A471,'Mapa de Endereços'!$F$6:$F$205,0))="Não","INATIVO","ATIVO INVÁLIDO"))))),"NÃO CADASTRADO")</f>
        <v/>
      </c>
      <c r="M471" s="21">
        <f>IF(AND(A471="",G471="",H471="",I471=""),"",IF(OR(L471&lt;&gt;"OK",G471="",NOT(ISNUMBER(I471))),"Não",IF(AND(I471&gt;0,I471=INT(I471),COUNTIFS($A$6:$A$505,A471,$G$6:$G$505,G471)=1),"Sim","Não")))</f>
        <v/>
      </c>
      <c r="N471" s="21">
        <f>IF(M471&lt;&gt;"Sim","",--(COUNTIFS($G$6:G471,G471,$M$6:M471,"Sim")=1))</f>
        <v/>
      </c>
      <c r="O471" s="18">
        <f>IF(G471="","",COUNTIFS($G$6:$G$505,G471,$M$6:$M$505,"Sim"))</f>
        <v/>
      </c>
      <c r="P471" s="21">
        <f>IF(AND(A471="",G471="",H471="",I471=""),"",IF(A471="","INFORME ENDEREÇO",IF(L471&lt;&gt;"OK",L471,IF(G471="","INFORME SKU",IF(I471="","INFORME QUANTIDADE",IF(NOT(ISNUMBER(I471)),"QUANTIDADE INVÁLIDA",IF(OR(I471&lt;=0,I471&lt;&gt;INT(I471)),"QUANTIDADE INVÁLIDA",IF(COUNTIFS($A$6:$A$505,A471,$G$6:$G$505,G471)&gt;1,"SKU/ENDEREÇO REPETIDO",IF(O471&gt;1,"SKU ESPALHADO","OK")))))))))</f>
        <v/>
      </c>
    </row>
    <row r="472">
      <c r="A472" s="20" t="n"/>
      <c r="B472" s="21">
        <f>IFERROR(IF(OR(A472="",L472&lt;&gt;"OK"),"",INDEX('Mapa de Endereços'!$A$6:$A$205,MATCH(A472,'Mapa de Endereços'!$F$6:$F$205,0))),"")</f>
        <v/>
      </c>
      <c r="C472" s="19">
        <f>IFERROR(IF(OR(A472="",L472&lt;&gt;"OK"),"",INDEX('Mapa de Endereços'!$B$6:$B$205,MATCH(A472,'Mapa de Endereços'!$F$6:$F$205,0))),"")</f>
        <v/>
      </c>
      <c r="D472" s="19">
        <f>IFERROR(IF(OR(A472="",L472&lt;&gt;"OK"),"",INDEX('Mapa de Endereços'!$C$6:$C$205,MATCH(A472,'Mapa de Endereços'!$F$6:$F$205,0))),"")</f>
        <v/>
      </c>
      <c r="E472" s="19">
        <f>IFERROR(IF(OR(A472="",L472&lt;&gt;"OK"),"",INDEX('Mapa de Endereços'!$D$6:$D$205,MATCH(A472,'Mapa de Endereços'!$F$6:$F$205,0))),"")</f>
        <v/>
      </c>
      <c r="F472" s="19">
        <f>IFERROR(IF(OR(A472="",L472&lt;&gt;"OK"),"",INDEX('Mapa de Endereços'!$E$6:$E$205,MATCH(A472,'Mapa de Endereços'!$F$6:$F$205,0))),"")</f>
        <v/>
      </c>
      <c r="G472" s="20" t="n"/>
      <c r="H472" s="20" t="n"/>
      <c r="I472" s="22" t="n"/>
      <c r="J472" s="21">
        <f>IF(OR(A472="",G472=""),"",A472&amp;"|"&amp;G472)</f>
        <v/>
      </c>
      <c r="K472" s="19" t="n"/>
      <c r="L472" s="21">
        <f>IFERROR(IF(A472="","",IF(COUNTIF('Mapa de Endereços'!$F$6:$F$205,A472)=0,"NÃO CADASTRADO",IF(COUNTIF('Mapa de Endereços'!$F$6:$F$205,A472)&gt;1,"ENDEREÇO DUPLICADO",IF(INDEX('Mapa de Endereços'!$G$6:$G$205,MATCH(A472,'Mapa de Endereços'!$F$6:$F$205,0))="Sim","OK",IF(INDEX('Mapa de Endereços'!$G$6:$G$205,MATCH(A472,'Mapa de Endereços'!$F$6:$F$205,0))="Não","INATIVO","ATIVO INVÁLIDO"))))),"NÃO CADASTRADO")</f>
        <v/>
      </c>
      <c r="M472" s="21">
        <f>IF(AND(A472="",G472="",H472="",I472=""),"",IF(OR(L472&lt;&gt;"OK",G472="",NOT(ISNUMBER(I472))),"Não",IF(AND(I472&gt;0,I472=INT(I472),COUNTIFS($A$6:$A$505,A472,$G$6:$G$505,G472)=1),"Sim","Não")))</f>
        <v/>
      </c>
      <c r="N472" s="21">
        <f>IF(M472&lt;&gt;"Sim","",--(COUNTIFS($G$6:G472,G472,$M$6:M472,"Sim")=1))</f>
        <v/>
      </c>
      <c r="O472" s="18">
        <f>IF(G472="","",COUNTIFS($G$6:$G$505,G472,$M$6:$M$505,"Sim"))</f>
        <v/>
      </c>
      <c r="P472" s="21">
        <f>IF(AND(A472="",G472="",H472="",I472=""),"",IF(A472="","INFORME ENDEREÇO",IF(L472&lt;&gt;"OK",L472,IF(G472="","INFORME SKU",IF(I472="","INFORME QUANTIDADE",IF(NOT(ISNUMBER(I472)),"QUANTIDADE INVÁLIDA",IF(OR(I472&lt;=0,I472&lt;&gt;INT(I472)),"QUANTIDADE INVÁLIDA",IF(COUNTIFS($A$6:$A$505,A472,$G$6:$G$505,G472)&gt;1,"SKU/ENDEREÇO REPETIDO",IF(O472&gt;1,"SKU ESPALHADO","OK")))))))))</f>
        <v/>
      </c>
    </row>
    <row r="473">
      <c r="A473" s="20" t="n"/>
      <c r="B473" s="21">
        <f>IFERROR(IF(OR(A473="",L473&lt;&gt;"OK"),"",INDEX('Mapa de Endereços'!$A$6:$A$205,MATCH(A473,'Mapa de Endereços'!$F$6:$F$205,0))),"")</f>
        <v/>
      </c>
      <c r="C473" s="19">
        <f>IFERROR(IF(OR(A473="",L473&lt;&gt;"OK"),"",INDEX('Mapa de Endereços'!$B$6:$B$205,MATCH(A473,'Mapa de Endereços'!$F$6:$F$205,0))),"")</f>
        <v/>
      </c>
      <c r="D473" s="19">
        <f>IFERROR(IF(OR(A473="",L473&lt;&gt;"OK"),"",INDEX('Mapa de Endereços'!$C$6:$C$205,MATCH(A473,'Mapa de Endereços'!$F$6:$F$205,0))),"")</f>
        <v/>
      </c>
      <c r="E473" s="19">
        <f>IFERROR(IF(OR(A473="",L473&lt;&gt;"OK"),"",INDEX('Mapa de Endereços'!$D$6:$D$205,MATCH(A473,'Mapa de Endereços'!$F$6:$F$205,0))),"")</f>
        <v/>
      </c>
      <c r="F473" s="19">
        <f>IFERROR(IF(OR(A473="",L473&lt;&gt;"OK"),"",INDEX('Mapa de Endereços'!$E$6:$E$205,MATCH(A473,'Mapa de Endereços'!$F$6:$F$205,0))),"")</f>
        <v/>
      </c>
      <c r="G473" s="20" t="n"/>
      <c r="H473" s="20" t="n"/>
      <c r="I473" s="22" t="n"/>
      <c r="J473" s="21">
        <f>IF(OR(A473="",G473=""),"",A473&amp;"|"&amp;G473)</f>
        <v/>
      </c>
      <c r="K473" s="19" t="n"/>
      <c r="L473" s="21">
        <f>IFERROR(IF(A473="","",IF(COUNTIF('Mapa de Endereços'!$F$6:$F$205,A473)=0,"NÃO CADASTRADO",IF(COUNTIF('Mapa de Endereços'!$F$6:$F$205,A473)&gt;1,"ENDEREÇO DUPLICADO",IF(INDEX('Mapa de Endereços'!$G$6:$G$205,MATCH(A473,'Mapa de Endereços'!$F$6:$F$205,0))="Sim","OK",IF(INDEX('Mapa de Endereços'!$G$6:$G$205,MATCH(A473,'Mapa de Endereços'!$F$6:$F$205,0))="Não","INATIVO","ATIVO INVÁLIDO"))))),"NÃO CADASTRADO")</f>
        <v/>
      </c>
      <c r="M473" s="21">
        <f>IF(AND(A473="",G473="",H473="",I473=""),"",IF(OR(L473&lt;&gt;"OK",G473="",NOT(ISNUMBER(I473))),"Não",IF(AND(I473&gt;0,I473=INT(I473),COUNTIFS($A$6:$A$505,A473,$G$6:$G$505,G473)=1),"Sim","Não")))</f>
        <v/>
      </c>
      <c r="N473" s="21">
        <f>IF(M473&lt;&gt;"Sim","",--(COUNTIFS($G$6:G473,G473,$M$6:M473,"Sim")=1))</f>
        <v/>
      </c>
      <c r="O473" s="18">
        <f>IF(G473="","",COUNTIFS($G$6:$G$505,G473,$M$6:$M$505,"Sim"))</f>
        <v/>
      </c>
      <c r="P473" s="21">
        <f>IF(AND(A473="",G473="",H473="",I473=""),"",IF(A473="","INFORME ENDEREÇO",IF(L473&lt;&gt;"OK",L473,IF(G473="","INFORME SKU",IF(I473="","INFORME QUANTIDADE",IF(NOT(ISNUMBER(I473)),"QUANTIDADE INVÁLIDA",IF(OR(I473&lt;=0,I473&lt;&gt;INT(I473)),"QUANTIDADE INVÁLIDA",IF(COUNTIFS($A$6:$A$505,A473,$G$6:$G$505,G473)&gt;1,"SKU/ENDEREÇO REPETIDO",IF(O473&gt;1,"SKU ESPALHADO","OK")))))))))</f>
        <v/>
      </c>
    </row>
    <row r="474">
      <c r="A474" s="20" t="n"/>
      <c r="B474" s="21">
        <f>IFERROR(IF(OR(A474="",L474&lt;&gt;"OK"),"",INDEX('Mapa de Endereços'!$A$6:$A$205,MATCH(A474,'Mapa de Endereços'!$F$6:$F$205,0))),"")</f>
        <v/>
      </c>
      <c r="C474" s="19">
        <f>IFERROR(IF(OR(A474="",L474&lt;&gt;"OK"),"",INDEX('Mapa de Endereços'!$B$6:$B$205,MATCH(A474,'Mapa de Endereços'!$F$6:$F$205,0))),"")</f>
        <v/>
      </c>
      <c r="D474" s="19">
        <f>IFERROR(IF(OR(A474="",L474&lt;&gt;"OK"),"",INDEX('Mapa de Endereços'!$C$6:$C$205,MATCH(A474,'Mapa de Endereços'!$F$6:$F$205,0))),"")</f>
        <v/>
      </c>
      <c r="E474" s="19">
        <f>IFERROR(IF(OR(A474="",L474&lt;&gt;"OK"),"",INDEX('Mapa de Endereços'!$D$6:$D$205,MATCH(A474,'Mapa de Endereços'!$F$6:$F$205,0))),"")</f>
        <v/>
      </c>
      <c r="F474" s="19">
        <f>IFERROR(IF(OR(A474="",L474&lt;&gt;"OK"),"",INDEX('Mapa de Endereços'!$E$6:$E$205,MATCH(A474,'Mapa de Endereços'!$F$6:$F$205,0))),"")</f>
        <v/>
      </c>
      <c r="G474" s="20" t="n"/>
      <c r="H474" s="20" t="n"/>
      <c r="I474" s="22" t="n"/>
      <c r="J474" s="21">
        <f>IF(OR(A474="",G474=""),"",A474&amp;"|"&amp;G474)</f>
        <v/>
      </c>
      <c r="K474" s="19" t="n"/>
      <c r="L474" s="21">
        <f>IFERROR(IF(A474="","",IF(COUNTIF('Mapa de Endereços'!$F$6:$F$205,A474)=0,"NÃO CADASTRADO",IF(COUNTIF('Mapa de Endereços'!$F$6:$F$205,A474)&gt;1,"ENDEREÇO DUPLICADO",IF(INDEX('Mapa de Endereços'!$G$6:$G$205,MATCH(A474,'Mapa de Endereços'!$F$6:$F$205,0))="Sim","OK",IF(INDEX('Mapa de Endereços'!$G$6:$G$205,MATCH(A474,'Mapa de Endereços'!$F$6:$F$205,0))="Não","INATIVO","ATIVO INVÁLIDO"))))),"NÃO CADASTRADO")</f>
        <v/>
      </c>
      <c r="M474" s="21">
        <f>IF(AND(A474="",G474="",H474="",I474=""),"",IF(OR(L474&lt;&gt;"OK",G474="",NOT(ISNUMBER(I474))),"Não",IF(AND(I474&gt;0,I474=INT(I474),COUNTIFS($A$6:$A$505,A474,$G$6:$G$505,G474)=1),"Sim","Não")))</f>
        <v/>
      </c>
      <c r="N474" s="21">
        <f>IF(M474&lt;&gt;"Sim","",--(COUNTIFS($G$6:G474,G474,$M$6:M474,"Sim")=1))</f>
        <v/>
      </c>
      <c r="O474" s="18">
        <f>IF(G474="","",COUNTIFS($G$6:$G$505,G474,$M$6:$M$505,"Sim"))</f>
        <v/>
      </c>
      <c r="P474" s="21">
        <f>IF(AND(A474="",G474="",H474="",I474=""),"",IF(A474="","INFORME ENDEREÇO",IF(L474&lt;&gt;"OK",L474,IF(G474="","INFORME SKU",IF(I474="","INFORME QUANTIDADE",IF(NOT(ISNUMBER(I474)),"QUANTIDADE INVÁLIDA",IF(OR(I474&lt;=0,I474&lt;&gt;INT(I474)),"QUANTIDADE INVÁLIDA",IF(COUNTIFS($A$6:$A$505,A474,$G$6:$G$505,G474)&gt;1,"SKU/ENDEREÇO REPETIDO",IF(O474&gt;1,"SKU ESPALHADO","OK")))))))))</f>
        <v/>
      </c>
    </row>
    <row r="475">
      <c r="A475" s="20" t="n"/>
      <c r="B475" s="21">
        <f>IFERROR(IF(OR(A475="",L475&lt;&gt;"OK"),"",INDEX('Mapa de Endereços'!$A$6:$A$205,MATCH(A475,'Mapa de Endereços'!$F$6:$F$205,0))),"")</f>
        <v/>
      </c>
      <c r="C475" s="19">
        <f>IFERROR(IF(OR(A475="",L475&lt;&gt;"OK"),"",INDEX('Mapa de Endereços'!$B$6:$B$205,MATCH(A475,'Mapa de Endereços'!$F$6:$F$205,0))),"")</f>
        <v/>
      </c>
      <c r="D475" s="19">
        <f>IFERROR(IF(OR(A475="",L475&lt;&gt;"OK"),"",INDEX('Mapa de Endereços'!$C$6:$C$205,MATCH(A475,'Mapa de Endereços'!$F$6:$F$205,0))),"")</f>
        <v/>
      </c>
      <c r="E475" s="19">
        <f>IFERROR(IF(OR(A475="",L475&lt;&gt;"OK"),"",INDEX('Mapa de Endereços'!$D$6:$D$205,MATCH(A475,'Mapa de Endereços'!$F$6:$F$205,0))),"")</f>
        <v/>
      </c>
      <c r="F475" s="19">
        <f>IFERROR(IF(OR(A475="",L475&lt;&gt;"OK"),"",INDEX('Mapa de Endereços'!$E$6:$E$205,MATCH(A475,'Mapa de Endereços'!$F$6:$F$205,0))),"")</f>
        <v/>
      </c>
      <c r="G475" s="20" t="n"/>
      <c r="H475" s="20" t="n"/>
      <c r="I475" s="22" t="n"/>
      <c r="J475" s="21">
        <f>IF(OR(A475="",G475=""),"",A475&amp;"|"&amp;G475)</f>
        <v/>
      </c>
      <c r="K475" s="19" t="n"/>
      <c r="L475" s="21">
        <f>IFERROR(IF(A475="","",IF(COUNTIF('Mapa de Endereços'!$F$6:$F$205,A475)=0,"NÃO CADASTRADO",IF(COUNTIF('Mapa de Endereços'!$F$6:$F$205,A475)&gt;1,"ENDEREÇO DUPLICADO",IF(INDEX('Mapa de Endereços'!$G$6:$G$205,MATCH(A475,'Mapa de Endereços'!$F$6:$F$205,0))="Sim","OK",IF(INDEX('Mapa de Endereços'!$G$6:$G$205,MATCH(A475,'Mapa de Endereços'!$F$6:$F$205,0))="Não","INATIVO","ATIVO INVÁLIDO"))))),"NÃO CADASTRADO")</f>
        <v/>
      </c>
      <c r="M475" s="21">
        <f>IF(AND(A475="",G475="",H475="",I475=""),"",IF(OR(L475&lt;&gt;"OK",G475="",NOT(ISNUMBER(I475))),"Não",IF(AND(I475&gt;0,I475=INT(I475),COUNTIFS($A$6:$A$505,A475,$G$6:$G$505,G475)=1),"Sim","Não")))</f>
        <v/>
      </c>
      <c r="N475" s="21">
        <f>IF(M475&lt;&gt;"Sim","",--(COUNTIFS($G$6:G475,G475,$M$6:M475,"Sim")=1))</f>
        <v/>
      </c>
      <c r="O475" s="18">
        <f>IF(G475="","",COUNTIFS($G$6:$G$505,G475,$M$6:$M$505,"Sim"))</f>
        <v/>
      </c>
      <c r="P475" s="21">
        <f>IF(AND(A475="",G475="",H475="",I475=""),"",IF(A475="","INFORME ENDEREÇO",IF(L475&lt;&gt;"OK",L475,IF(G475="","INFORME SKU",IF(I475="","INFORME QUANTIDADE",IF(NOT(ISNUMBER(I475)),"QUANTIDADE INVÁLIDA",IF(OR(I475&lt;=0,I475&lt;&gt;INT(I475)),"QUANTIDADE INVÁLIDA",IF(COUNTIFS($A$6:$A$505,A475,$G$6:$G$505,G475)&gt;1,"SKU/ENDEREÇO REPETIDO",IF(O475&gt;1,"SKU ESPALHADO","OK")))))))))</f>
        <v/>
      </c>
    </row>
    <row r="476">
      <c r="A476" s="20" t="n"/>
      <c r="B476" s="21">
        <f>IFERROR(IF(OR(A476="",L476&lt;&gt;"OK"),"",INDEX('Mapa de Endereços'!$A$6:$A$205,MATCH(A476,'Mapa de Endereços'!$F$6:$F$205,0))),"")</f>
        <v/>
      </c>
      <c r="C476" s="19">
        <f>IFERROR(IF(OR(A476="",L476&lt;&gt;"OK"),"",INDEX('Mapa de Endereços'!$B$6:$B$205,MATCH(A476,'Mapa de Endereços'!$F$6:$F$205,0))),"")</f>
        <v/>
      </c>
      <c r="D476" s="19">
        <f>IFERROR(IF(OR(A476="",L476&lt;&gt;"OK"),"",INDEX('Mapa de Endereços'!$C$6:$C$205,MATCH(A476,'Mapa de Endereços'!$F$6:$F$205,0))),"")</f>
        <v/>
      </c>
      <c r="E476" s="19">
        <f>IFERROR(IF(OR(A476="",L476&lt;&gt;"OK"),"",INDEX('Mapa de Endereços'!$D$6:$D$205,MATCH(A476,'Mapa de Endereços'!$F$6:$F$205,0))),"")</f>
        <v/>
      </c>
      <c r="F476" s="19">
        <f>IFERROR(IF(OR(A476="",L476&lt;&gt;"OK"),"",INDEX('Mapa de Endereços'!$E$6:$E$205,MATCH(A476,'Mapa de Endereços'!$F$6:$F$205,0))),"")</f>
        <v/>
      </c>
      <c r="G476" s="20" t="n"/>
      <c r="H476" s="20" t="n"/>
      <c r="I476" s="22" t="n"/>
      <c r="J476" s="21">
        <f>IF(OR(A476="",G476=""),"",A476&amp;"|"&amp;G476)</f>
        <v/>
      </c>
      <c r="K476" s="19" t="n"/>
      <c r="L476" s="21">
        <f>IFERROR(IF(A476="","",IF(COUNTIF('Mapa de Endereços'!$F$6:$F$205,A476)=0,"NÃO CADASTRADO",IF(COUNTIF('Mapa de Endereços'!$F$6:$F$205,A476)&gt;1,"ENDEREÇO DUPLICADO",IF(INDEX('Mapa de Endereços'!$G$6:$G$205,MATCH(A476,'Mapa de Endereços'!$F$6:$F$205,0))="Sim","OK",IF(INDEX('Mapa de Endereços'!$G$6:$G$205,MATCH(A476,'Mapa de Endereços'!$F$6:$F$205,0))="Não","INATIVO","ATIVO INVÁLIDO"))))),"NÃO CADASTRADO")</f>
        <v/>
      </c>
      <c r="M476" s="21">
        <f>IF(AND(A476="",G476="",H476="",I476=""),"",IF(OR(L476&lt;&gt;"OK",G476="",NOT(ISNUMBER(I476))),"Não",IF(AND(I476&gt;0,I476=INT(I476),COUNTIFS($A$6:$A$505,A476,$G$6:$G$505,G476)=1),"Sim","Não")))</f>
        <v/>
      </c>
      <c r="N476" s="21">
        <f>IF(M476&lt;&gt;"Sim","",--(COUNTIFS($G$6:G476,G476,$M$6:M476,"Sim")=1))</f>
        <v/>
      </c>
      <c r="O476" s="18">
        <f>IF(G476="","",COUNTIFS($G$6:$G$505,G476,$M$6:$M$505,"Sim"))</f>
        <v/>
      </c>
      <c r="P476" s="21">
        <f>IF(AND(A476="",G476="",H476="",I476=""),"",IF(A476="","INFORME ENDEREÇO",IF(L476&lt;&gt;"OK",L476,IF(G476="","INFORME SKU",IF(I476="","INFORME QUANTIDADE",IF(NOT(ISNUMBER(I476)),"QUANTIDADE INVÁLIDA",IF(OR(I476&lt;=0,I476&lt;&gt;INT(I476)),"QUANTIDADE INVÁLIDA",IF(COUNTIFS($A$6:$A$505,A476,$G$6:$G$505,G476)&gt;1,"SKU/ENDEREÇO REPETIDO",IF(O476&gt;1,"SKU ESPALHADO","OK")))))))))</f>
        <v/>
      </c>
    </row>
    <row r="477">
      <c r="A477" s="20" t="n"/>
      <c r="B477" s="21">
        <f>IFERROR(IF(OR(A477="",L477&lt;&gt;"OK"),"",INDEX('Mapa de Endereços'!$A$6:$A$205,MATCH(A477,'Mapa de Endereços'!$F$6:$F$205,0))),"")</f>
        <v/>
      </c>
      <c r="C477" s="19">
        <f>IFERROR(IF(OR(A477="",L477&lt;&gt;"OK"),"",INDEX('Mapa de Endereços'!$B$6:$B$205,MATCH(A477,'Mapa de Endereços'!$F$6:$F$205,0))),"")</f>
        <v/>
      </c>
      <c r="D477" s="19">
        <f>IFERROR(IF(OR(A477="",L477&lt;&gt;"OK"),"",INDEX('Mapa de Endereços'!$C$6:$C$205,MATCH(A477,'Mapa de Endereços'!$F$6:$F$205,0))),"")</f>
        <v/>
      </c>
      <c r="E477" s="19">
        <f>IFERROR(IF(OR(A477="",L477&lt;&gt;"OK"),"",INDEX('Mapa de Endereços'!$D$6:$D$205,MATCH(A477,'Mapa de Endereços'!$F$6:$F$205,0))),"")</f>
        <v/>
      </c>
      <c r="F477" s="19">
        <f>IFERROR(IF(OR(A477="",L477&lt;&gt;"OK"),"",INDEX('Mapa de Endereços'!$E$6:$E$205,MATCH(A477,'Mapa de Endereços'!$F$6:$F$205,0))),"")</f>
        <v/>
      </c>
      <c r="G477" s="20" t="n"/>
      <c r="H477" s="20" t="n"/>
      <c r="I477" s="22" t="n"/>
      <c r="J477" s="21">
        <f>IF(OR(A477="",G477=""),"",A477&amp;"|"&amp;G477)</f>
        <v/>
      </c>
      <c r="K477" s="19" t="n"/>
      <c r="L477" s="21">
        <f>IFERROR(IF(A477="","",IF(COUNTIF('Mapa de Endereços'!$F$6:$F$205,A477)=0,"NÃO CADASTRADO",IF(COUNTIF('Mapa de Endereços'!$F$6:$F$205,A477)&gt;1,"ENDEREÇO DUPLICADO",IF(INDEX('Mapa de Endereços'!$G$6:$G$205,MATCH(A477,'Mapa de Endereços'!$F$6:$F$205,0))="Sim","OK",IF(INDEX('Mapa de Endereços'!$G$6:$G$205,MATCH(A477,'Mapa de Endereços'!$F$6:$F$205,0))="Não","INATIVO","ATIVO INVÁLIDO"))))),"NÃO CADASTRADO")</f>
        <v/>
      </c>
      <c r="M477" s="21">
        <f>IF(AND(A477="",G477="",H477="",I477=""),"",IF(OR(L477&lt;&gt;"OK",G477="",NOT(ISNUMBER(I477))),"Não",IF(AND(I477&gt;0,I477=INT(I477),COUNTIFS($A$6:$A$505,A477,$G$6:$G$505,G477)=1),"Sim","Não")))</f>
        <v/>
      </c>
      <c r="N477" s="21">
        <f>IF(M477&lt;&gt;"Sim","",--(COUNTIFS($G$6:G477,G477,$M$6:M477,"Sim")=1))</f>
        <v/>
      </c>
      <c r="O477" s="18">
        <f>IF(G477="","",COUNTIFS($G$6:$G$505,G477,$M$6:$M$505,"Sim"))</f>
        <v/>
      </c>
      <c r="P477" s="21">
        <f>IF(AND(A477="",G477="",H477="",I477=""),"",IF(A477="","INFORME ENDEREÇO",IF(L477&lt;&gt;"OK",L477,IF(G477="","INFORME SKU",IF(I477="","INFORME QUANTIDADE",IF(NOT(ISNUMBER(I477)),"QUANTIDADE INVÁLIDA",IF(OR(I477&lt;=0,I477&lt;&gt;INT(I477)),"QUANTIDADE INVÁLIDA",IF(COUNTIFS($A$6:$A$505,A477,$G$6:$G$505,G477)&gt;1,"SKU/ENDEREÇO REPETIDO",IF(O477&gt;1,"SKU ESPALHADO","OK")))))))))</f>
        <v/>
      </c>
    </row>
    <row r="478">
      <c r="A478" s="20" t="n"/>
      <c r="B478" s="21">
        <f>IFERROR(IF(OR(A478="",L478&lt;&gt;"OK"),"",INDEX('Mapa de Endereços'!$A$6:$A$205,MATCH(A478,'Mapa de Endereços'!$F$6:$F$205,0))),"")</f>
        <v/>
      </c>
      <c r="C478" s="19">
        <f>IFERROR(IF(OR(A478="",L478&lt;&gt;"OK"),"",INDEX('Mapa de Endereços'!$B$6:$B$205,MATCH(A478,'Mapa de Endereços'!$F$6:$F$205,0))),"")</f>
        <v/>
      </c>
      <c r="D478" s="19">
        <f>IFERROR(IF(OR(A478="",L478&lt;&gt;"OK"),"",INDEX('Mapa de Endereços'!$C$6:$C$205,MATCH(A478,'Mapa de Endereços'!$F$6:$F$205,0))),"")</f>
        <v/>
      </c>
      <c r="E478" s="19">
        <f>IFERROR(IF(OR(A478="",L478&lt;&gt;"OK"),"",INDEX('Mapa de Endereços'!$D$6:$D$205,MATCH(A478,'Mapa de Endereços'!$F$6:$F$205,0))),"")</f>
        <v/>
      </c>
      <c r="F478" s="19">
        <f>IFERROR(IF(OR(A478="",L478&lt;&gt;"OK"),"",INDEX('Mapa de Endereços'!$E$6:$E$205,MATCH(A478,'Mapa de Endereços'!$F$6:$F$205,0))),"")</f>
        <v/>
      </c>
      <c r="G478" s="20" t="n"/>
      <c r="H478" s="20" t="n"/>
      <c r="I478" s="22" t="n"/>
      <c r="J478" s="21">
        <f>IF(OR(A478="",G478=""),"",A478&amp;"|"&amp;G478)</f>
        <v/>
      </c>
      <c r="K478" s="19" t="n"/>
      <c r="L478" s="21">
        <f>IFERROR(IF(A478="","",IF(COUNTIF('Mapa de Endereços'!$F$6:$F$205,A478)=0,"NÃO CADASTRADO",IF(COUNTIF('Mapa de Endereços'!$F$6:$F$205,A478)&gt;1,"ENDEREÇO DUPLICADO",IF(INDEX('Mapa de Endereços'!$G$6:$G$205,MATCH(A478,'Mapa de Endereços'!$F$6:$F$205,0))="Sim","OK",IF(INDEX('Mapa de Endereços'!$G$6:$G$205,MATCH(A478,'Mapa de Endereços'!$F$6:$F$205,0))="Não","INATIVO","ATIVO INVÁLIDO"))))),"NÃO CADASTRADO")</f>
        <v/>
      </c>
      <c r="M478" s="21">
        <f>IF(AND(A478="",G478="",H478="",I478=""),"",IF(OR(L478&lt;&gt;"OK",G478="",NOT(ISNUMBER(I478))),"Não",IF(AND(I478&gt;0,I478=INT(I478),COUNTIFS($A$6:$A$505,A478,$G$6:$G$505,G478)=1),"Sim","Não")))</f>
        <v/>
      </c>
      <c r="N478" s="21">
        <f>IF(M478&lt;&gt;"Sim","",--(COUNTIFS($G$6:G478,G478,$M$6:M478,"Sim")=1))</f>
        <v/>
      </c>
      <c r="O478" s="18">
        <f>IF(G478="","",COUNTIFS($G$6:$G$505,G478,$M$6:$M$505,"Sim"))</f>
        <v/>
      </c>
      <c r="P478" s="21">
        <f>IF(AND(A478="",G478="",H478="",I478=""),"",IF(A478="","INFORME ENDEREÇO",IF(L478&lt;&gt;"OK",L478,IF(G478="","INFORME SKU",IF(I478="","INFORME QUANTIDADE",IF(NOT(ISNUMBER(I478)),"QUANTIDADE INVÁLIDA",IF(OR(I478&lt;=0,I478&lt;&gt;INT(I478)),"QUANTIDADE INVÁLIDA",IF(COUNTIFS($A$6:$A$505,A478,$G$6:$G$505,G478)&gt;1,"SKU/ENDEREÇO REPETIDO",IF(O478&gt;1,"SKU ESPALHADO","OK")))))))))</f>
        <v/>
      </c>
    </row>
    <row r="479">
      <c r="A479" s="20" t="n"/>
      <c r="B479" s="21">
        <f>IFERROR(IF(OR(A479="",L479&lt;&gt;"OK"),"",INDEX('Mapa de Endereços'!$A$6:$A$205,MATCH(A479,'Mapa de Endereços'!$F$6:$F$205,0))),"")</f>
        <v/>
      </c>
      <c r="C479" s="19">
        <f>IFERROR(IF(OR(A479="",L479&lt;&gt;"OK"),"",INDEX('Mapa de Endereços'!$B$6:$B$205,MATCH(A479,'Mapa de Endereços'!$F$6:$F$205,0))),"")</f>
        <v/>
      </c>
      <c r="D479" s="19">
        <f>IFERROR(IF(OR(A479="",L479&lt;&gt;"OK"),"",INDEX('Mapa de Endereços'!$C$6:$C$205,MATCH(A479,'Mapa de Endereços'!$F$6:$F$205,0))),"")</f>
        <v/>
      </c>
      <c r="E479" s="19">
        <f>IFERROR(IF(OR(A479="",L479&lt;&gt;"OK"),"",INDEX('Mapa de Endereços'!$D$6:$D$205,MATCH(A479,'Mapa de Endereços'!$F$6:$F$205,0))),"")</f>
        <v/>
      </c>
      <c r="F479" s="19">
        <f>IFERROR(IF(OR(A479="",L479&lt;&gt;"OK"),"",INDEX('Mapa de Endereços'!$E$6:$E$205,MATCH(A479,'Mapa de Endereços'!$F$6:$F$205,0))),"")</f>
        <v/>
      </c>
      <c r="G479" s="20" t="n"/>
      <c r="H479" s="20" t="n"/>
      <c r="I479" s="22" t="n"/>
      <c r="J479" s="21">
        <f>IF(OR(A479="",G479=""),"",A479&amp;"|"&amp;G479)</f>
        <v/>
      </c>
      <c r="K479" s="19" t="n"/>
      <c r="L479" s="21">
        <f>IFERROR(IF(A479="","",IF(COUNTIF('Mapa de Endereços'!$F$6:$F$205,A479)=0,"NÃO CADASTRADO",IF(COUNTIF('Mapa de Endereços'!$F$6:$F$205,A479)&gt;1,"ENDEREÇO DUPLICADO",IF(INDEX('Mapa de Endereços'!$G$6:$G$205,MATCH(A479,'Mapa de Endereços'!$F$6:$F$205,0))="Sim","OK",IF(INDEX('Mapa de Endereços'!$G$6:$G$205,MATCH(A479,'Mapa de Endereços'!$F$6:$F$205,0))="Não","INATIVO","ATIVO INVÁLIDO"))))),"NÃO CADASTRADO")</f>
        <v/>
      </c>
      <c r="M479" s="21">
        <f>IF(AND(A479="",G479="",H479="",I479=""),"",IF(OR(L479&lt;&gt;"OK",G479="",NOT(ISNUMBER(I479))),"Não",IF(AND(I479&gt;0,I479=INT(I479),COUNTIFS($A$6:$A$505,A479,$G$6:$G$505,G479)=1),"Sim","Não")))</f>
        <v/>
      </c>
      <c r="N479" s="21">
        <f>IF(M479&lt;&gt;"Sim","",--(COUNTIFS($G$6:G479,G479,$M$6:M479,"Sim")=1))</f>
        <v/>
      </c>
      <c r="O479" s="18">
        <f>IF(G479="","",COUNTIFS($G$6:$G$505,G479,$M$6:$M$505,"Sim"))</f>
        <v/>
      </c>
      <c r="P479" s="21">
        <f>IF(AND(A479="",G479="",H479="",I479=""),"",IF(A479="","INFORME ENDEREÇO",IF(L479&lt;&gt;"OK",L479,IF(G479="","INFORME SKU",IF(I479="","INFORME QUANTIDADE",IF(NOT(ISNUMBER(I479)),"QUANTIDADE INVÁLIDA",IF(OR(I479&lt;=0,I479&lt;&gt;INT(I479)),"QUANTIDADE INVÁLIDA",IF(COUNTIFS($A$6:$A$505,A479,$G$6:$G$505,G479)&gt;1,"SKU/ENDEREÇO REPETIDO",IF(O479&gt;1,"SKU ESPALHADO","OK")))))))))</f>
        <v/>
      </c>
    </row>
    <row r="480">
      <c r="A480" s="20" t="n"/>
      <c r="B480" s="21">
        <f>IFERROR(IF(OR(A480="",L480&lt;&gt;"OK"),"",INDEX('Mapa de Endereços'!$A$6:$A$205,MATCH(A480,'Mapa de Endereços'!$F$6:$F$205,0))),"")</f>
        <v/>
      </c>
      <c r="C480" s="19">
        <f>IFERROR(IF(OR(A480="",L480&lt;&gt;"OK"),"",INDEX('Mapa de Endereços'!$B$6:$B$205,MATCH(A480,'Mapa de Endereços'!$F$6:$F$205,0))),"")</f>
        <v/>
      </c>
      <c r="D480" s="19">
        <f>IFERROR(IF(OR(A480="",L480&lt;&gt;"OK"),"",INDEX('Mapa de Endereços'!$C$6:$C$205,MATCH(A480,'Mapa de Endereços'!$F$6:$F$205,0))),"")</f>
        <v/>
      </c>
      <c r="E480" s="19">
        <f>IFERROR(IF(OR(A480="",L480&lt;&gt;"OK"),"",INDEX('Mapa de Endereços'!$D$6:$D$205,MATCH(A480,'Mapa de Endereços'!$F$6:$F$205,0))),"")</f>
        <v/>
      </c>
      <c r="F480" s="19">
        <f>IFERROR(IF(OR(A480="",L480&lt;&gt;"OK"),"",INDEX('Mapa de Endereços'!$E$6:$E$205,MATCH(A480,'Mapa de Endereços'!$F$6:$F$205,0))),"")</f>
        <v/>
      </c>
      <c r="G480" s="20" t="n"/>
      <c r="H480" s="20" t="n"/>
      <c r="I480" s="22" t="n"/>
      <c r="J480" s="21">
        <f>IF(OR(A480="",G480=""),"",A480&amp;"|"&amp;G480)</f>
        <v/>
      </c>
      <c r="K480" s="19" t="n"/>
      <c r="L480" s="21">
        <f>IFERROR(IF(A480="","",IF(COUNTIF('Mapa de Endereços'!$F$6:$F$205,A480)=0,"NÃO CADASTRADO",IF(COUNTIF('Mapa de Endereços'!$F$6:$F$205,A480)&gt;1,"ENDEREÇO DUPLICADO",IF(INDEX('Mapa de Endereços'!$G$6:$G$205,MATCH(A480,'Mapa de Endereços'!$F$6:$F$205,0))="Sim","OK",IF(INDEX('Mapa de Endereços'!$G$6:$G$205,MATCH(A480,'Mapa de Endereços'!$F$6:$F$205,0))="Não","INATIVO","ATIVO INVÁLIDO"))))),"NÃO CADASTRADO")</f>
        <v/>
      </c>
      <c r="M480" s="21">
        <f>IF(AND(A480="",G480="",H480="",I480=""),"",IF(OR(L480&lt;&gt;"OK",G480="",NOT(ISNUMBER(I480))),"Não",IF(AND(I480&gt;0,I480=INT(I480),COUNTIFS($A$6:$A$505,A480,$G$6:$G$505,G480)=1),"Sim","Não")))</f>
        <v/>
      </c>
      <c r="N480" s="21">
        <f>IF(M480&lt;&gt;"Sim","",--(COUNTIFS($G$6:G480,G480,$M$6:M480,"Sim")=1))</f>
        <v/>
      </c>
      <c r="O480" s="18">
        <f>IF(G480="","",COUNTIFS($G$6:$G$505,G480,$M$6:$M$505,"Sim"))</f>
        <v/>
      </c>
      <c r="P480" s="21">
        <f>IF(AND(A480="",G480="",H480="",I480=""),"",IF(A480="","INFORME ENDEREÇO",IF(L480&lt;&gt;"OK",L480,IF(G480="","INFORME SKU",IF(I480="","INFORME QUANTIDADE",IF(NOT(ISNUMBER(I480)),"QUANTIDADE INVÁLIDA",IF(OR(I480&lt;=0,I480&lt;&gt;INT(I480)),"QUANTIDADE INVÁLIDA",IF(COUNTIFS($A$6:$A$505,A480,$G$6:$G$505,G480)&gt;1,"SKU/ENDEREÇO REPETIDO",IF(O480&gt;1,"SKU ESPALHADO","OK")))))))))</f>
        <v/>
      </c>
    </row>
    <row r="481">
      <c r="A481" s="20" t="n"/>
      <c r="B481" s="21">
        <f>IFERROR(IF(OR(A481="",L481&lt;&gt;"OK"),"",INDEX('Mapa de Endereços'!$A$6:$A$205,MATCH(A481,'Mapa de Endereços'!$F$6:$F$205,0))),"")</f>
        <v/>
      </c>
      <c r="C481" s="19">
        <f>IFERROR(IF(OR(A481="",L481&lt;&gt;"OK"),"",INDEX('Mapa de Endereços'!$B$6:$B$205,MATCH(A481,'Mapa de Endereços'!$F$6:$F$205,0))),"")</f>
        <v/>
      </c>
      <c r="D481" s="19">
        <f>IFERROR(IF(OR(A481="",L481&lt;&gt;"OK"),"",INDEX('Mapa de Endereços'!$C$6:$C$205,MATCH(A481,'Mapa de Endereços'!$F$6:$F$205,0))),"")</f>
        <v/>
      </c>
      <c r="E481" s="19">
        <f>IFERROR(IF(OR(A481="",L481&lt;&gt;"OK"),"",INDEX('Mapa de Endereços'!$D$6:$D$205,MATCH(A481,'Mapa de Endereços'!$F$6:$F$205,0))),"")</f>
        <v/>
      </c>
      <c r="F481" s="19">
        <f>IFERROR(IF(OR(A481="",L481&lt;&gt;"OK"),"",INDEX('Mapa de Endereços'!$E$6:$E$205,MATCH(A481,'Mapa de Endereços'!$F$6:$F$205,0))),"")</f>
        <v/>
      </c>
      <c r="G481" s="20" t="n"/>
      <c r="H481" s="20" t="n"/>
      <c r="I481" s="22" t="n"/>
      <c r="J481" s="21">
        <f>IF(OR(A481="",G481=""),"",A481&amp;"|"&amp;G481)</f>
        <v/>
      </c>
      <c r="K481" s="19" t="n"/>
      <c r="L481" s="21">
        <f>IFERROR(IF(A481="","",IF(COUNTIF('Mapa de Endereços'!$F$6:$F$205,A481)=0,"NÃO CADASTRADO",IF(COUNTIF('Mapa de Endereços'!$F$6:$F$205,A481)&gt;1,"ENDEREÇO DUPLICADO",IF(INDEX('Mapa de Endereços'!$G$6:$G$205,MATCH(A481,'Mapa de Endereços'!$F$6:$F$205,0))="Sim","OK",IF(INDEX('Mapa de Endereços'!$G$6:$G$205,MATCH(A481,'Mapa de Endereços'!$F$6:$F$205,0))="Não","INATIVO","ATIVO INVÁLIDO"))))),"NÃO CADASTRADO")</f>
        <v/>
      </c>
      <c r="M481" s="21">
        <f>IF(AND(A481="",G481="",H481="",I481=""),"",IF(OR(L481&lt;&gt;"OK",G481="",NOT(ISNUMBER(I481))),"Não",IF(AND(I481&gt;0,I481=INT(I481),COUNTIFS($A$6:$A$505,A481,$G$6:$G$505,G481)=1),"Sim","Não")))</f>
        <v/>
      </c>
      <c r="N481" s="21">
        <f>IF(M481&lt;&gt;"Sim","",--(COUNTIFS($G$6:G481,G481,$M$6:M481,"Sim")=1))</f>
        <v/>
      </c>
      <c r="O481" s="18">
        <f>IF(G481="","",COUNTIFS($G$6:$G$505,G481,$M$6:$M$505,"Sim"))</f>
        <v/>
      </c>
      <c r="P481" s="21">
        <f>IF(AND(A481="",G481="",H481="",I481=""),"",IF(A481="","INFORME ENDEREÇO",IF(L481&lt;&gt;"OK",L481,IF(G481="","INFORME SKU",IF(I481="","INFORME QUANTIDADE",IF(NOT(ISNUMBER(I481)),"QUANTIDADE INVÁLIDA",IF(OR(I481&lt;=0,I481&lt;&gt;INT(I481)),"QUANTIDADE INVÁLIDA",IF(COUNTIFS($A$6:$A$505,A481,$G$6:$G$505,G481)&gt;1,"SKU/ENDEREÇO REPETIDO",IF(O481&gt;1,"SKU ESPALHADO","OK")))))))))</f>
        <v/>
      </c>
    </row>
    <row r="482">
      <c r="A482" s="20" t="n"/>
      <c r="B482" s="21">
        <f>IFERROR(IF(OR(A482="",L482&lt;&gt;"OK"),"",INDEX('Mapa de Endereços'!$A$6:$A$205,MATCH(A482,'Mapa de Endereços'!$F$6:$F$205,0))),"")</f>
        <v/>
      </c>
      <c r="C482" s="19">
        <f>IFERROR(IF(OR(A482="",L482&lt;&gt;"OK"),"",INDEX('Mapa de Endereços'!$B$6:$B$205,MATCH(A482,'Mapa de Endereços'!$F$6:$F$205,0))),"")</f>
        <v/>
      </c>
      <c r="D482" s="19">
        <f>IFERROR(IF(OR(A482="",L482&lt;&gt;"OK"),"",INDEX('Mapa de Endereços'!$C$6:$C$205,MATCH(A482,'Mapa de Endereços'!$F$6:$F$205,0))),"")</f>
        <v/>
      </c>
      <c r="E482" s="19">
        <f>IFERROR(IF(OR(A482="",L482&lt;&gt;"OK"),"",INDEX('Mapa de Endereços'!$D$6:$D$205,MATCH(A482,'Mapa de Endereços'!$F$6:$F$205,0))),"")</f>
        <v/>
      </c>
      <c r="F482" s="19">
        <f>IFERROR(IF(OR(A482="",L482&lt;&gt;"OK"),"",INDEX('Mapa de Endereços'!$E$6:$E$205,MATCH(A482,'Mapa de Endereços'!$F$6:$F$205,0))),"")</f>
        <v/>
      </c>
      <c r="G482" s="20" t="n"/>
      <c r="H482" s="20" t="n"/>
      <c r="I482" s="22" t="n"/>
      <c r="J482" s="21">
        <f>IF(OR(A482="",G482=""),"",A482&amp;"|"&amp;G482)</f>
        <v/>
      </c>
      <c r="K482" s="19" t="n"/>
      <c r="L482" s="21">
        <f>IFERROR(IF(A482="","",IF(COUNTIF('Mapa de Endereços'!$F$6:$F$205,A482)=0,"NÃO CADASTRADO",IF(COUNTIF('Mapa de Endereços'!$F$6:$F$205,A482)&gt;1,"ENDEREÇO DUPLICADO",IF(INDEX('Mapa de Endereços'!$G$6:$G$205,MATCH(A482,'Mapa de Endereços'!$F$6:$F$205,0))="Sim","OK",IF(INDEX('Mapa de Endereços'!$G$6:$G$205,MATCH(A482,'Mapa de Endereços'!$F$6:$F$205,0))="Não","INATIVO","ATIVO INVÁLIDO"))))),"NÃO CADASTRADO")</f>
        <v/>
      </c>
      <c r="M482" s="21">
        <f>IF(AND(A482="",G482="",H482="",I482=""),"",IF(OR(L482&lt;&gt;"OK",G482="",NOT(ISNUMBER(I482))),"Não",IF(AND(I482&gt;0,I482=INT(I482),COUNTIFS($A$6:$A$505,A482,$G$6:$G$505,G482)=1),"Sim","Não")))</f>
        <v/>
      </c>
      <c r="N482" s="21">
        <f>IF(M482&lt;&gt;"Sim","",--(COUNTIFS($G$6:G482,G482,$M$6:M482,"Sim")=1))</f>
        <v/>
      </c>
      <c r="O482" s="18">
        <f>IF(G482="","",COUNTIFS($G$6:$G$505,G482,$M$6:$M$505,"Sim"))</f>
        <v/>
      </c>
      <c r="P482" s="21">
        <f>IF(AND(A482="",G482="",H482="",I482=""),"",IF(A482="","INFORME ENDEREÇO",IF(L482&lt;&gt;"OK",L482,IF(G482="","INFORME SKU",IF(I482="","INFORME QUANTIDADE",IF(NOT(ISNUMBER(I482)),"QUANTIDADE INVÁLIDA",IF(OR(I482&lt;=0,I482&lt;&gt;INT(I482)),"QUANTIDADE INVÁLIDA",IF(COUNTIFS($A$6:$A$505,A482,$G$6:$G$505,G482)&gt;1,"SKU/ENDEREÇO REPETIDO",IF(O482&gt;1,"SKU ESPALHADO","OK")))))))))</f>
        <v/>
      </c>
    </row>
    <row r="483">
      <c r="A483" s="20" t="n"/>
      <c r="B483" s="21">
        <f>IFERROR(IF(OR(A483="",L483&lt;&gt;"OK"),"",INDEX('Mapa de Endereços'!$A$6:$A$205,MATCH(A483,'Mapa de Endereços'!$F$6:$F$205,0))),"")</f>
        <v/>
      </c>
      <c r="C483" s="19">
        <f>IFERROR(IF(OR(A483="",L483&lt;&gt;"OK"),"",INDEX('Mapa de Endereços'!$B$6:$B$205,MATCH(A483,'Mapa de Endereços'!$F$6:$F$205,0))),"")</f>
        <v/>
      </c>
      <c r="D483" s="19">
        <f>IFERROR(IF(OR(A483="",L483&lt;&gt;"OK"),"",INDEX('Mapa de Endereços'!$C$6:$C$205,MATCH(A483,'Mapa de Endereços'!$F$6:$F$205,0))),"")</f>
        <v/>
      </c>
      <c r="E483" s="19">
        <f>IFERROR(IF(OR(A483="",L483&lt;&gt;"OK"),"",INDEX('Mapa de Endereços'!$D$6:$D$205,MATCH(A483,'Mapa de Endereços'!$F$6:$F$205,0))),"")</f>
        <v/>
      </c>
      <c r="F483" s="19">
        <f>IFERROR(IF(OR(A483="",L483&lt;&gt;"OK"),"",INDEX('Mapa de Endereços'!$E$6:$E$205,MATCH(A483,'Mapa de Endereços'!$F$6:$F$205,0))),"")</f>
        <v/>
      </c>
      <c r="G483" s="20" t="n"/>
      <c r="H483" s="20" t="n"/>
      <c r="I483" s="22" t="n"/>
      <c r="J483" s="21">
        <f>IF(OR(A483="",G483=""),"",A483&amp;"|"&amp;G483)</f>
        <v/>
      </c>
      <c r="K483" s="19" t="n"/>
      <c r="L483" s="21">
        <f>IFERROR(IF(A483="","",IF(COUNTIF('Mapa de Endereços'!$F$6:$F$205,A483)=0,"NÃO CADASTRADO",IF(COUNTIF('Mapa de Endereços'!$F$6:$F$205,A483)&gt;1,"ENDEREÇO DUPLICADO",IF(INDEX('Mapa de Endereços'!$G$6:$G$205,MATCH(A483,'Mapa de Endereços'!$F$6:$F$205,0))="Sim","OK",IF(INDEX('Mapa de Endereços'!$G$6:$G$205,MATCH(A483,'Mapa de Endereços'!$F$6:$F$205,0))="Não","INATIVO","ATIVO INVÁLIDO"))))),"NÃO CADASTRADO")</f>
        <v/>
      </c>
      <c r="M483" s="21">
        <f>IF(AND(A483="",G483="",H483="",I483=""),"",IF(OR(L483&lt;&gt;"OK",G483="",NOT(ISNUMBER(I483))),"Não",IF(AND(I483&gt;0,I483=INT(I483),COUNTIFS($A$6:$A$505,A483,$G$6:$G$505,G483)=1),"Sim","Não")))</f>
        <v/>
      </c>
      <c r="N483" s="21">
        <f>IF(M483&lt;&gt;"Sim","",--(COUNTIFS($G$6:G483,G483,$M$6:M483,"Sim")=1))</f>
        <v/>
      </c>
      <c r="O483" s="18">
        <f>IF(G483="","",COUNTIFS($G$6:$G$505,G483,$M$6:$M$505,"Sim"))</f>
        <v/>
      </c>
      <c r="P483" s="21">
        <f>IF(AND(A483="",G483="",H483="",I483=""),"",IF(A483="","INFORME ENDEREÇO",IF(L483&lt;&gt;"OK",L483,IF(G483="","INFORME SKU",IF(I483="","INFORME QUANTIDADE",IF(NOT(ISNUMBER(I483)),"QUANTIDADE INVÁLIDA",IF(OR(I483&lt;=0,I483&lt;&gt;INT(I483)),"QUANTIDADE INVÁLIDA",IF(COUNTIFS($A$6:$A$505,A483,$G$6:$G$505,G483)&gt;1,"SKU/ENDEREÇO REPETIDO",IF(O483&gt;1,"SKU ESPALHADO","OK")))))))))</f>
        <v/>
      </c>
    </row>
    <row r="484">
      <c r="A484" s="20" t="n"/>
      <c r="B484" s="21">
        <f>IFERROR(IF(OR(A484="",L484&lt;&gt;"OK"),"",INDEX('Mapa de Endereços'!$A$6:$A$205,MATCH(A484,'Mapa de Endereços'!$F$6:$F$205,0))),"")</f>
        <v/>
      </c>
      <c r="C484" s="19">
        <f>IFERROR(IF(OR(A484="",L484&lt;&gt;"OK"),"",INDEX('Mapa de Endereços'!$B$6:$B$205,MATCH(A484,'Mapa de Endereços'!$F$6:$F$205,0))),"")</f>
        <v/>
      </c>
      <c r="D484" s="19">
        <f>IFERROR(IF(OR(A484="",L484&lt;&gt;"OK"),"",INDEX('Mapa de Endereços'!$C$6:$C$205,MATCH(A484,'Mapa de Endereços'!$F$6:$F$205,0))),"")</f>
        <v/>
      </c>
      <c r="E484" s="19">
        <f>IFERROR(IF(OR(A484="",L484&lt;&gt;"OK"),"",INDEX('Mapa de Endereços'!$D$6:$D$205,MATCH(A484,'Mapa de Endereços'!$F$6:$F$205,0))),"")</f>
        <v/>
      </c>
      <c r="F484" s="19">
        <f>IFERROR(IF(OR(A484="",L484&lt;&gt;"OK"),"",INDEX('Mapa de Endereços'!$E$6:$E$205,MATCH(A484,'Mapa de Endereços'!$F$6:$F$205,0))),"")</f>
        <v/>
      </c>
      <c r="G484" s="20" t="n"/>
      <c r="H484" s="20" t="n"/>
      <c r="I484" s="22" t="n"/>
      <c r="J484" s="21">
        <f>IF(OR(A484="",G484=""),"",A484&amp;"|"&amp;G484)</f>
        <v/>
      </c>
      <c r="K484" s="19" t="n"/>
      <c r="L484" s="21">
        <f>IFERROR(IF(A484="","",IF(COUNTIF('Mapa de Endereços'!$F$6:$F$205,A484)=0,"NÃO CADASTRADO",IF(COUNTIF('Mapa de Endereços'!$F$6:$F$205,A484)&gt;1,"ENDEREÇO DUPLICADO",IF(INDEX('Mapa de Endereços'!$G$6:$G$205,MATCH(A484,'Mapa de Endereços'!$F$6:$F$205,0))="Sim","OK",IF(INDEX('Mapa de Endereços'!$G$6:$G$205,MATCH(A484,'Mapa de Endereços'!$F$6:$F$205,0))="Não","INATIVO","ATIVO INVÁLIDO"))))),"NÃO CADASTRADO")</f>
        <v/>
      </c>
      <c r="M484" s="21">
        <f>IF(AND(A484="",G484="",H484="",I484=""),"",IF(OR(L484&lt;&gt;"OK",G484="",NOT(ISNUMBER(I484))),"Não",IF(AND(I484&gt;0,I484=INT(I484),COUNTIFS($A$6:$A$505,A484,$G$6:$G$505,G484)=1),"Sim","Não")))</f>
        <v/>
      </c>
      <c r="N484" s="21">
        <f>IF(M484&lt;&gt;"Sim","",--(COUNTIFS($G$6:G484,G484,$M$6:M484,"Sim")=1))</f>
        <v/>
      </c>
      <c r="O484" s="18">
        <f>IF(G484="","",COUNTIFS($G$6:$G$505,G484,$M$6:$M$505,"Sim"))</f>
        <v/>
      </c>
      <c r="P484" s="21">
        <f>IF(AND(A484="",G484="",H484="",I484=""),"",IF(A484="","INFORME ENDEREÇO",IF(L484&lt;&gt;"OK",L484,IF(G484="","INFORME SKU",IF(I484="","INFORME QUANTIDADE",IF(NOT(ISNUMBER(I484)),"QUANTIDADE INVÁLIDA",IF(OR(I484&lt;=0,I484&lt;&gt;INT(I484)),"QUANTIDADE INVÁLIDA",IF(COUNTIFS($A$6:$A$505,A484,$G$6:$G$505,G484)&gt;1,"SKU/ENDEREÇO REPETIDO",IF(O484&gt;1,"SKU ESPALHADO","OK")))))))))</f>
        <v/>
      </c>
    </row>
    <row r="485">
      <c r="A485" s="20" t="n"/>
      <c r="B485" s="21">
        <f>IFERROR(IF(OR(A485="",L485&lt;&gt;"OK"),"",INDEX('Mapa de Endereços'!$A$6:$A$205,MATCH(A485,'Mapa de Endereços'!$F$6:$F$205,0))),"")</f>
        <v/>
      </c>
      <c r="C485" s="19">
        <f>IFERROR(IF(OR(A485="",L485&lt;&gt;"OK"),"",INDEX('Mapa de Endereços'!$B$6:$B$205,MATCH(A485,'Mapa de Endereços'!$F$6:$F$205,0))),"")</f>
        <v/>
      </c>
      <c r="D485" s="19">
        <f>IFERROR(IF(OR(A485="",L485&lt;&gt;"OK"),"",INDEX('Mapa de Endereços'!$C$6:$C$205,MATCH(A485,'Mapa de Endereços'!$F$6:$F$205,0))),"")</f>
        <v/>
      </c>
      <c r="E485" s="19">
        <f>IFERROR(IF(OR(A485="",L485&lt;&gt;"OK"),"",INDEX('Mapa de Endereços'!$D$6:$D$205,MATCH(A485,'Mapa de Endereços'!$F$6:$F$205,0))),"")</f>
        <v/>
      </c>
      <c r="F485" s="19">
        <f>IFERROR(IF(OR(A485="",L485&lt;&gt;"OK"),"",INDEX('Mapa de Endereços'!$E$6:$E$205,MATCH(A485,'Mapa de Endereços'!$F$6:$F$205,0))),"")</f>
        <v/>
      </c>
      <c r="G485" s="20" t="n"/>
      <c r="H485" s="20" t="n"/>
      <c r="I485" s="22" t="n"/>
      <c r="J485" s="21">
        <f>IF(OR(A485="",G485=""),"",A485&amp;"|"&amp;G485)</f>
        <v/>
      </c>
      <c r="K485" s="19" t="n"/>
      <c r="L485" s="21">
        <f>IFERROR(IF(A485="","",IF(COUNTIF('Mapa de Endereços'!$F$6:$F$205,A485)=0,"NÃO CADASTRADO",IF(COUNTIF('Mapa de Endereços'!$F$6:$F$205,A485)&gt;1,"ENDEREÇO DUPLICADO",IF(INDEX('Mapa de Endereços'!$G$6:$G$205,MATCH(A485,'Mapa de Endereços'!$F$6:$F$205,0))="Sim","OK",IF(INDEX('Mapa de Endereços'!$G$6:$G$205,MATCH(A485,'Mapa de Endereços'!$F$6:$F$205,0))="Não","INATIVO","ATIVO INVÁLIDO"))))),"NÃO CADASTRADO")</f>
        <v/>
      </c>
      <c r="M485" s="21">
        <f>IF(AND(A485="",G485="",H485="",I485=""),"",IF(OR(L485&lt;&gt;"OK",G485="",NOT(ISNUMBER(I485))),"Não",IF(AND(I485&gt;0,I485=INT(I485),COUNTIFS($A$6:$A$505,A485,$G$6:$G$505,G485)=1),"Sim","Não")))</f>
        <v/>
      </c>
      <c r="N485" s="21">
        <f>IF(M485&lt;&gt;"Sim","",--(COUNTIFS($G$6:G485,G485,$M$6:M485,"Sim")=1))</f>
        <v/>
      </c>
      <c r="O485" s="18">
        <f>IF(G485="","",COUNTIFS($G$6:$G$505,G485,$M$6:$M$505,"Sim"))</f>
        <v/>
      </c>
      <c r="P485" s="21">
        <f>IF(AND(A485="",G485="",H485="",I485=""),"",IF(A485="","INFORME ENDEREÇO",IF(L485&lt;&gt;"OK",L485,IF(G485="","INFORME SKU",IF(I485="","INFORME QUANTIDADE",IF(NOT(ISNUMBER(I485)),"QUANTIDADE INVÁLIDA",IF(OR(I485&lt;=0,I485&lt;&gt;INT(I485)),"QUANTIDADE INVÁLIDA",IF(COUNTIFS($A$6:$A$505,A485,$G$6:$G$505,G485)&gt;1,"SKU/ENDEREÇO REPETIDO",IF(O485&gt;1,"SKU ESPALHADO","OK")))))))))</f>
        <v/>
      </c>
    </row>
    <row r="486">
      <c r="A486" s="20" t="n"/>
      <c r="B486" s="21">
        <f>IFERROR(IF(OR(A486="",L486&lt;&gt;"OK"),"",INDEX('Mapa de Endereços'!$A$6:$A$205,MATCH(A486,'Mapa de Endereços'!$F$6:$F$205,0))),"")</f>
        <v/>
      </c>
      <c r="C486" s="19">
        <f>IFERROR(IF(OR(A486="",L486&lt;&gt;"OK"),"",INDEX('Mapa de Endereços'!$B$6:$B$205,MATCH(A486,'Mapa de Endereços'!$F$6:$F$205,0))),"")</f>
        <v/>
      </c>
      <c r="D486" s="19">
        <f>IFERROR(IF(OR(A486="",L486&lt;&gt;"OK"),"",INDEX('Mapa de Endereços'!$C$6:$C$205,MATCH(A486,'Mapa de Endereços'!$F$6:$F$205,0))),"")</f>
        <v/>
      </c>
      <c r="E486" s="19">
        <f>IFERROR(IF(OR(A486="",L486&lt;&gt;"OK"),"",INDEX('Mapa de Endereços'!$D$6:$D$205,MATCH(A486,'Mapa de Endereços'!$F$6:$F$205,0))),"")</f>
        <v/>
      </c>
      <c r="F486" s="19">
        <f>IFERROR(IF(OR(A486="",L486&lt;&gt;"OK"),"",INDEX('Mapa de Endereços'!$E$6:$E$205,MATCH(A486,'Mapa de Endereços'!$F$6:$F$205,0))),"")</f>
        <v/>
      </c>
      <c r="G486" s="20" t="n"/>
      <c r="H486" s="20" t="n"/>
      <c r="I486" s="22" t="n"/>
      <c r="J486" s="21">
        <f>IF(OR(A486="",G486=""),"",A486&amp;"|"&amp;G486)</f>
        <v/>
      </c>
      <c r="K486" s="19" t="n"/>
      <c r="L486" s="21">
        <f>IFERROR(IF(A486="","",IF(COUNTIF('Mapa de Endereços'!$F$6:$F$205,A486)=0,"NÃO CADASTRADO",IF(COUNTIF('Mapa de Endereços'!$F$6:$F$205,A486)&gt;1,"ENDEREÇO DUPLICADO",IF(INDEX('Mapa de Endereços'!$G$6:$G$205,MATCH(A486,'Mapa de Endereços'!$F$6:$F$205,0))="Sim","OK",IF(INDEX('Mapa de Endereços'!$G$6:$G$205,MATCH(A486,'Mapa de Endereços'!$F$6:$F$205,0))="Não","INATIVO","ATIVO INVÁLIDO"))))),"NÃO CADASTRADO")</f>
        <v/>
      </c>
      <c r="M486" s="21">
        <f>IF(AND(A486="",G486="",H486="",I486=""),"",IF(OR(L486&lt;&gt;"OK",G486="",NOT(ISNUMBER(I486))),"Não",IF(AND(I486&gt;0,I486=INT(I486),COUNTIFS($A$6:$A$505,A486,$G$6:$G$505,G486)=1),"Sim","Não")))</f>
        <v/>
      </c>
      <c r="N486" s="21">
        <f>IF(M486&lt;&gt;"Sim","",--(COUNTIFS($G$6:G486,G486,$M$6:M486,"Sim")=1))</f>
        <v/>
      </c>
      <c r="O486" s="18">
        <f>IF(G486="","",COUNTIFS($G$6:$G$505,G486,$M$6:$M$505,"Sim"))</f>
        <v/>
      </c>
      <c r="P486" s="21">
        <f>IF(AND(A486="",G486="",H486="",I486=""),"",IF(A486="","INFORME ENDEREÇO",IF(L486&lt;&gt;"OK",L486,IF(G486="","INFORME SKU",IF(I486="","INFORME QUANTIDADE",IF(NOT(ISNUMBER(I486)),"QUANTIDADE INVÁLIDA",IF(OR(I486&lt;=0,I486&lt;&gt;INT(I486)),"QUANTIDADE INVÁLIDA",IF(COUNTIFS($A$6:$A$505,A486,$G$6:$G$505,G486)&gt;1,"SKU/ENDEREÇO REPETIDO",IF(O486&gt;1,"SKU ESPALHADO","OK")))))))))</f>
        <v/>
      </c>
    </row>
    <row r="487">
      <c r="A487" s="20" t="n"/>
      <c r="B487" s="21">
        <f>IFERROR(IF(OR(A487="",L487&lt;&gt;"OK"),"",INDEX('Mapa de Endereços'!$A$6:$A$205,MATCH(A487,'Mapa de Endereços'!$F$6:$F$205,0))),"")</f>
        <v/>
      </c>
      <c r="C487" s="19">
        <f>IFERROR(IF(OR(A487="",L487&lt;&gt;"OK"),"",INDEX('Mapa de Endereços'!$B$6:$B$205,MATCH(A487,'Mapa de Endereços'!$F$6:$F$205,0))),"")</f>
        <v/>
      </c>
      <c r="D487" s="19">
        <f>IFERROR(IF(OR(A487="",L487&lt;&gt;"OK"),"",INDEX('Mapa de Endereços'!$C$6:$C$205,MATCH(A487,'Mapa de Endereços'!$F$6:$F$205,0))),"")</f>
        <v/>
      </c>
      <c r="E487" s="19">
        <f>IFERROR(IF(OR(A487="",L487&lt;&gt;"OK"),"",INDEX('Mapa de Endereços'!$D$6:$D$205,MATCH(A487,'Mapa de Endereços'!$F$6:$F$205,0))),"")</f>
        <v/>
      </c>
      <c r="F487" s="19">
        <f>IFERROR(IF(OR(A487="",L487&lt;&gt;"OK"),"",INDEX('Mapa de Endereços'!$E$6:$E$205,MATCH(A487,'Mapa de Endereços'!$F$6:$F$205,0))),"")</f>
        <v/>
      </c>
      <c r="G487" s="20" t="n"/>
      <c r="H487" s="20" t="n"/>
      <c r="I487" s="22" t="n"/>
      <c r="J487" s="21">
        <f>IF(OR(A487="",G487=""),"",A487&amp;"|"&amp;G487)</f>
        <v/>
      </c>
      <c r="K487" s="19" t="n"/>
      <c r="L487" s="21">
        <f>IFERROR(IF(A487="","",IF(COUNTIF('Mapa de Endereços'!$F$6:$F$205,A487)=0,"NÃO CADASTRADO",IF(COUNTIF('Mapa de Endereços'!$F$6:$F$205,A487)&gt;1,"ENDEREÇO DUPLICADO",IF(INDEX('Mapa de Endereços'!$G$6:$G$205,MATCH(A487,'Mapa de Endereços'!$F$6:$F$205,0))="Sim","OK",IF(INDEX('Mapa de Endereços'!$G$6:$G$205,MATCH(A487,'Mapa de Endereços'!$F$6:$F$205,0))="Não","INATIVO","ATIVO INVÁLIDO"))))),"NÃO CADASTRADO")</f>
        <v/>
      </c>
      <c r="M487" s="21">
        <f>IF(AND(A487="",G487="",H487="",I487=""),"",IF(OR(L487&lt;&gt;"OK",G487="",NOT(ISNUMBER(I487))),"Não",IF(AND(I487&gt;0,I487=INT(I487),COUNTIFS($A$6:$A$505,A487,$G$6:$G$505,G487)=1),"Sim","Não")))</f>
        <v/>
      </c>
      <c r="N487" s="21">
        <f>IF(M487&lt;&gt;"Sim","",--(COUNTIFS($G$6:G487,G487,$M$6:M487,"Sim")=1))</f>
        <v/>
      </c>
      <c r="O487" s="18">
        <f>IF(G487="","",COUNTIFS($G$6:$G$505,G487,$M$6:$M$505,"Sim"))</f>
        <v/>
      </c>
      <c r="P487" s="21">
        <f>IF(AND(A487="",G487="",H487="",I487=""),"",IF(A487="","INFORME ENDEREÇO",IF(L487&lt;&gt;"OK",L487,IF(G487="","INFORME SKU",IF(I487="","INFORME QUANTIDADE",IF(NOT(ISNUMBER(I487)),"QUANTIDADE INVÁLIDA",IF(OR(I487&lt;=0,I487&lt;&gt;INT(I487)),"QUANTIDADE INVÁLIDA",IF(COUNTIFS($A$6:$A$505,A487,$G$6:$G$505,G487)&gt;1,"SKU/ENDEREÇO REPETIDO",IF(O487&gt;1,"SKU ESPALHADO","OK")))))))))</f>
        <v/>
      </c>
    </row>
    <row r="488">
      <c r="A488" s="20" t="n"/>
      <c r="B488" s="21">
        <f>IFERROR(IF(OR(A488="",L488&lt;&gt;"OK"),"",INDEX('Mapa de Endereços'!$A$6:$A$205,MATCH(A488,'Mapa de Endereços'!$F$6:$F$205,0))),"")</f>
        <v/>
      </c>
      <c r="C488" s="19">
        <f>IFERROR(IF(OR(A488="",L488&lt;&gt;"OK"),"",INDEX('Mapa de Endereços'!$B$6:$B$205,MATCH(A488,'Mapa de Endereços'!$F$6:$F$205,0))),"")</f>
        <v/>
      </c>
      <c r="D488" s="19">
        <f>IFERROR(IF(OR(A488="",L488&lt;&gt;"OK"),"",INDEX('Mapa de Endereços'!$C$6:$C$205,MATCH(A488,'Mapa de Endereços'!$F$6:$F$205,0))),"")</f>
        <v/>
      </c>
      <c r="E488" s="19">
        <f>IFERROR(IF(OR(A488="",L488&lt;&gt;"OK"),"",INDEX('Mapa de Endereços'!$D$6:$D$205,MATCH(A488,'Mapa de Endereços'!$F$6:$F$205,0))),"")</f>
        <v/>
      </c>
      <c r="F488" s="19">
        <f>IFERROR(IF(OR(A488="",L488&lt;&gt;"OK"),"",INDEX('Mapa de Endereços'!$E$6:$E$205,MATCH(A488,'Mapa de Endereços'!$F$6:$F$205,0))),"")</f>
        <v/>
      </c>
      <c r="G488" s="20" t="n"/>
      <c r="H488" s="20" t="n"/>
      <c r="I488" s="22" t="n"/>
      <c r="J488" s="21">
        <f>IF(OR(A488="",G488=""),"",A488&amp;"|"&amp;G488)</f>
        <v/>
      </c>
      <c r="K488" s="19" t="n"/>
      <c r="L488" s="21">
        <f>IFERROR(IF(A488="","",IF(COUNTIF('Mapa de Endereços'!$F$6:$F$205,A488)=0,"NÃO CADASTRADO",IF(COUNTIF('Mapa de Endereços'!$F$6:$F$205,A488)&gt;1,"ENDEREÇO DUPLICADO",IF(INDEX('Mapa de Endereços'!$G$6:$G$205,MATCH(A488,'Mapa de Endereços'!$F$6:$F$205,0))="Sim","OK",IF(INDEX('Mapa de Endereços'!$G$6:$G$205,MATCH(A488,'Mapa de Endereços'!$F$6:$F$205,0))="Não","INATIVO","ATIVO INVÁLIDO"))))),"NÃO CADASTRADO")</f>
        <v/>
      </c>
      <c r="M488" s="21">
        <f>IF(AND(A488="",G488="",H488="",I488=""),"",IF(OR(L488&lt;&gt;"OK",G488="",NOT(ISNUMBER(I488))),"Não",IF(AND(I488&gt;0,I488=INT(I488),COUNTIFS($A$6:$A$505,A488,$G$6:$G$505,G488)=1),"Sim","Não")))</f>
        <v/>
      </c>
      <c r="N488" s="21">
        <f>IF(M488&lt;&gt;"Sim","",--(COUNTIFS($G$6:G488,G488,$M$6:M488,"Sim")=1))</f>
        <v/>
      </c>
      <c r="O488" s="18">
        <f>IF(G488="","",COUNTIFS($G$6:$G$505,G488,$M$6:$M$505,"Sim"))</f>
        <v/>
      </c>
      <c r="P488" s="21">
        <f>IF(AND(A488="",G488="",H488="",I488=""),"",IF(A488="","INFORME ENDEREÇO",IF(L488&lt;&gt;"OK",L488,IF(G488="","INFORME SKU",IF(I488="","INFORME QUANTIDADE",IF(NOT(ISNUMBER(I488)),"QUANTIDADE INVÁLIDA",IF(OR(I488&lt;=0,I488&lt;&gt;INT(I488)),"QUANTIDADE INVÁLIDA",IF(COUNTIFS($A$6:$A$505,A488,$G$6:$G$505,G488)&gt;1,"SKU/ENDEREÇO REPETIDO",IF(O488&gt;1,"SKU ESPALHADO","OK")))))))))</f>
        <v/>
      </c>
    </row>
    <row r="489">
      <c r="A489" s="20" t="n"/>
      <c r="B489" s="21">
        <f>IFERROR(IF(OR(A489="",L489&lt;&gt;"OK"),"",INDEX('Mapa de Endereços'!$A$6:$A$205,MATCH(A489,'Mapa de Endereços'!$F$6:$F$205,0))),"")</f>
        <v/>
      </c>
      <c r="C489" s="19">
        <f>IFERROR(IF(OR(A489="",L489&lt;&gt;"OK"),"",INDEX('Mapa de Endereços'!$B$6:$B$205,MATCH(A489,'Mapa de Endereços'!$F$6:$F$205,0))),"")</f>
        <v/>
      </c>
      <c r="D489" s="19">
        <f>IFERROR(IF(OR(A489="",L489&lt;&gt;"OK"),"",INDEX('Mapa de Endereços'!$C$6:$C$205,MATCH(A489,'Mapa de Endereços'!$F$6:$F$205,0))),"")</f>
        <v/>
      </c>
      <c r="E489" s="19">
        <f>IFERROR(IF(OR(A489="",L489&lt;&gt;"OK"),"",INDEX('Mapa de Endereços'!$D$6:$D$205,MATCH(A489,'Mapa de Endereços'!$F$6:$F$205,0))),"")</f>
        <v/>
      </c>
      <c r="F489" s="19">
        <f>IFERROR(IF(OR(A489="",L489&lt;&gt;"OK"),"",INDEX('Mapa de Endereços'!$E$6:$E$205,MATCH(A489,'Mapa de Endereços'!$F$6:$F$205,0))),"")</f>
        <v/>
      </c>
      <c r="G489" s="20" t="n"/>
      <c r="H489" s="20" t="n"/>
      <c r="I489" s="22" t="n"/>
      <c r="J489" s="21">
        <f>IF(OR(A489="",G489=""),"",A489&amp;"|"&amp;G489)</f>
        <v/>
      </c>
      <c r="K489" s="19" t="n"/>
      <c r="L489" s="21">
        <f>IFERROR(IF(A489="","",IF(COUNTIF('Mapa de Endereços'!$F$6:$F$205,A489)=0,"NÃO CADASTRADO",IF(COUNTIF('Mapa de Endereços'!$F$6:$F$205,A489)&gt;1,"ENDEREÇO DUPLICADO",IF(INDEX('Mapa de Endereços'!$G$6:$G$205,MATCH(A489,'Mapa de Endereços'!$F$6:$F$205,0))="Sim","OK",IF(INDEX('Mapa de Endereços'!$G$6:$G$205,MATCH(A489,'Mapa de Endereços'!$F$6:$F$205,0))="Não","INATIVO","ATIVO INVÁLIDO"))))),"NÃO CADASTRADO")</f>
        <v/>
      </c>
      <c r="M489" s="21">
        <f>IF(AND(A489="",G489="",H489="",I489=""),"",IF(OR(L489&lt;&gt;"OK",G489="",NOT(ISNUMBER(I489))),"Não",IF(AND(I489&gt;0,I489=INT(I489),COUNTIFS($A$6:$A$505,A489,$G$6:$G$505,G489)=1),"Sim","Não")))</f>
        <v/>
      </c>
      <c r="N489" s="21">
        <f>IF(M489&lt;&gt;"Sim","",--(COUNTIFS($G$6:G489,G489,$M$6:M489,"Sim")=1))</f>
        <v/>
      </c>
      <c r="O489" s="18">
        <f>IF(G489="","",COUNTIFS($G$6:$G$505,G489,$M$6:$M$505,"Sim"))</f>
        <v/>
      </c>
      <c r="P489" s="21">
        <f>IF(AND(A489="",G489="",H489="",I489=""),"",IF(A489="","INFORME ENDEREÇO",IF(L489&lt;&gt;"OK",L489,IF(G489="","INFORME SKU",IF(I489="","INFORME QUANTIDADE",IF(NOT(ISNUMBER(I489)),"QUANTIDADE INVÁLIDA",IF(OR(I489&lt;=0,I489&lt;&gt;INT(I489)),"QUANTIDADE INVÁLIDA",IF(COUNTIFS($A$6:$A$505,A489,$G$6:$G$505,G489)&gt;1,"SKU/ENDEREÇO REPETIDO",IF(O489&gt;1,"SKU ESPALHADO","OK")))))))))</f>
        <v/>
      </c>
    </row>
    <row r="490">
      <c r="A490" s="20" t="n"/>
      <c r="B490" s="21">
        <f>IFERROR(IF(OR(A490="",L490&lt;&gt;"OK"),"",INDEX('Mapa de Endereços'!$A$6:$A$205,MATCH(A490,'Mapa de Endereços'!$F$6:$F$205,0))),"")</f>
        <v/>
      </c>
      <c r="C490" s="19">
        <f>IFERROR(IF(OR(A490="",L490&lt;&gt;"OK"),"",INDEX('Mapa de Endereços'!$B$6:$B$205,MATCH(A490,'Mapa de Endereços'!$F$6:$F$205,0))),"")</f>
        <v/>
      </c>
      <c r="D490" s="19">
        <f>IFERROR(IF(OR(A490="",L490&lt;&gt;"OK"),"",INDEX('Mapa de Endereços'!$C$6:$C$205,MATCH(A490,'Mapa de Endereços'!$F$6:$F$205,0))),"")</f>
        <v/>
      </c>
      <c r="E490" s="19">
        <f>IFERROR(IF(OR(A490="",L490&lt;&gt;"OK"),"",INDEX('Mapa de Endereços'!$D$6:$D$205,MATCH(A490,'Mapa de Endereços'!$F$6:$F$205,0))),"")</f>
        <v/>
      </c>
      <c r="F490" s="19">
        <f>IFERROR(IF(OR(A490="",L490&lt;&gt;"OK"),"",INDEX('Mapa de Endereços'!$E$6:$E$205,MATCH(A490,'Mapa de Endereços'!$F$6:$F$205,0))),"")</f>
        <v/>
      </c>
      <c r="G490" s="20" t="n"/>
      <c r="H490" s="20" t="n"/>
      <c r="I490" s="22" t="n"/>
      <c r="J490" s="21">
        <f>IF(OR(A490="",G490=""),"",A490&amp;"|"&amp;G490)</f>
        <v/>
      </c>
      <c r="K490" s="19" t="n"/>
      <c r="L490" s="21">
        <f>IFERROR(IF(A490="","",IF(COUNTIF('Mapa de Endereços'!$F$6:$F$205,A490)=0,"NÃO CADASTRADO",IF(COUNTIF('Mapa de Endereços'!$F$6:$F$205,A490)&gt;1,"ENDEREÇO DUPLICADO",IF(INDEX('Mapa de Endereços'!$G$6:$G$205,MATCH(A490,'Mapa de Endereços'!$F$6:$F$205,0))="Sim","OK",IF(INDEX('Mapa de Endereços'!$G$6:$G$205,MATCH(A490,'Mapa de Endereços'!$F$6:$F$205,0))="Não","INATIVO","ATIVO INVÁLIDO"))))),"NÃO CADASTRADO")</f>
        <v/>
      </c>
      <c r="M490" s="21">
        <f>IF(AND(A490="",G490="",H490="",I490=""),"",IF(OR(L490&lt;&gt;"OK",G490="",NOT(ISNUMBER(I490))),"Não",IF(AND(I490&gt;0,I490=INT(I490),COUNTIFS($A$6:$A$505,A490,$G$6:$G$505,G490)=1),"Sim","Não")))</f>
        <v/>
      </c>
      <c r="N490" s="21">
        <f>IF(M490&lt;&gt;"Sim","",--(COUNTIFS($G$6:G490,G490,$M$6:M490,"Sim")=1))</f>
        <v/>
      </c>
      <c r="O490" s="18">
        <f>IF(G490="","",COUNTIFS($G$6:$G$505,G490,$M$6:$M$505,"Sim"))</f>
        <v/>
      </c>
      <c r="P490" s="21">
        <f>IF(AND(A490="",G490="",H490="",I490=""),"",IF(A490="","INFORME ENDEREÇO",IF(L490&lt;&gt;"OK",L490,IF(G490="","INFORME SKU",IF(I490="","INFORME QUANTIDADE",IF(NOT(ISNUMBER(I490)),"QUANTIDADE INVÁLIDA",IF(OR(I490&lt;=0,I490&lt;&gt;INT(I490)),"QUANTIDADE INVÁLIDA",IF(COUNTIFS($A$6:$A$505,A490,$G$6:$G$505,G490)&gt;1,"SKU/ENDEREÇO REPETIDO",IF(O490&gt;1,"SKU ESPALHADO","OK")))))))))</f>
        <v/>
      </c>
    </row>
    <row r="491">
      <c r="A491" s="20" t="n"/>
      <c r="B491" s="21">
        <f>IFERROR(IF(OR(A491="",L491&lt;&gt;"OK"),"",INDEX('Mapa de Endereços'!$A$6:$A$205,MATCH(A491,'Mapa de Endereços'!$F$6:$F$205,0))),"")</f>
        <v/>
      </c>
      <c r="C491" s="19">
        <f>IFERROR(IF(OR(A491="",L491&lt;&gt;"OK"),"",INDEX('Mapa de Endereços'!$B$6:$B$205,MATCH(A491,'Mapa de Endereços'!$F$6:$F$205,0))),"")</f>
        <v/>
      </c>
      <c r="D491" s="19">
        <f>IFERROR(IF(OR(A491="",L491&lt;&gt;"OK"),"",INDEX('Mapa de Endereços'!$C$6:$C$205,MATCH(A491,'Mapa de Endereços'!$F$6:$F$205,0))),"")</f>
        <v/>
      </c>
      <c r="E491" s="19">
        <f>IFERROR(IF(OR(A491="",L491&lt;&gt;"OK"),"",INDEX('Mapa de Endereços'!$D$6:$D$205,MATCH(A491,'Mapa de Endereços'!$F$6:$F$205,0))),"")</f>
        <v/>
      </c>
      <c r="F491" s="19">
        <f>IFERROR(IF(OR(A491="",L491&lt;&gt;"OK"),"",INDEX('Mapa de Endereços'!$E$6:$E$205,MATCH(A491,'Mapa de Endereços'!$F$6:$F$205,0))),"")</f>
        <v/>
      </c>
      <c r="G491" s="20" t="n"/>
      <c r="H491" s="20" t="n"/>
      <c r="I491" s="22" t="n"/>
      <c r="J491" s="21">
        <f>IF(OR(A491="",G491=""),"",A491&amp;"|"&amp;G491)</f>
        <v/>
      </c>
      <c r="K491" s="19" t="n"/>
      <c r="L491" s="21">
        <f>IFERROR(IF(A491="","",IF(COUNTIF('Mapa de Endereços'!$F$6:$F$205,A491)=0,"NÃO CADASTRADO",IF(COUNTIF('Mapa de Endereços'!$F$6:$F$205,A491)&gt;1,"ENDEREÇO DUPLICADO",IF(INDEX('Mapa de Endereços'!$G$6:$G$205,MATCH(A491,'Mapa de Endereços'!$F$6:$F$205,0))="Sim","OK",IF(INDEX('Mapa de Endereços'!$G$6:$G$205,MATCH(A491,'Mapa de Endereços'!$F$6:$F$205,0))="Não","INATIVO","ATIVO INVÁLIDO"))))),"NÃO CADASTRADO")</f>
        <v/>
      </c>
      <c r="M491" s="21">
        <f>IF(AND(A491="",G491="",H491="",I491=""),"",IF(OR(L491&lt;&gt;"OK",G491="",NOT(ISNUMBER(I491))),"Não",IF(AND(I491&gt;0,I491=INT(I491),COUNTIFS($A$6:$A$505,A491,$G$6:$G$505,G491)=1),"Sim","Não")))</f>
        <v/>
      </c>
      <c r="N491" s="21">
        <f>IF(M491&lt;&gt;"Sim","",--(COUNTIFS($G$6:G491,G491,$M$6:M491,"Sim")=1))</f>
        <v/>
      </c>
      <c r="O491" s="18">
        <f>IF(G491="","",COUNTIFS($G$6:$G$505,G491,$M$6:$M$505,"Sim"))</f>
        <v/>
      </c>
      <c r="P491" s="21">
        <f>IF(AND(A491="",G491="",H491="",I491=""),"",IF(A491="","INFORME ENDEREÇO",IF(L491&lt;&gt;"OK",L491,IF(G491="","INFORME SKU",IF(I491="","INFORME QUANTIDADE",IF(NOT(ISNUMBER(I491)),"QUANTIDADE INVÁLIDA",IF(OR(I491&lt;=0,I491&lt;&gt;INT(I491)),"QUANTIDADE INVÁLIDA",IF(COUNTIFS($A$6:$A$505,A491,$G$6:$G$505,G491)&gt;1,"SKU/ENDEREÇO REPETIDO",IF(O491&gt;1,"SKU ESPALHADO","OK")))))))))</f>
        <v/>
      </c>
    </row>
    <row r="492">
      <c r="A492" s="20" t="n"/>
      <c r="B492" s="21">
        <f>IFERROR(IF(OR(A492="",L492&lt;&gt;"OK"),"",INDEX('Mapa de Endereços'!$A$6:$A$205,MATCH(A492,'Mapa de Endereços'!$F$6:$F$205,0))),"")</f>
        <v/>
      </c>
      <c r="C492" s="19">
        <f>IFERROR(IF(OR(A492="",L492&lt;&gt;"OK"),"",INDEX('Mapa de Endereços'!$B$6:$B$205,MATCH(A492,'Mapa de Endereços'!$F$6:$F$205,0))),"")</f>
        <v/>
      </c>
      <c r="D492" s="19">
        <f>IFERROR(IF(OR(A492="",L492&lt;&gt;"OK"),"",INDEX('Mapa de Endereços'!$C$6:$C$205,MATCH(A492,'Mapa de Endereços'!$F$6:$F$205,0))),"")</f>
        <v/>
      </c>
      <c r="E492" s="19">
        <f>IFERROR(IF(OR(A492="",L492&lt;&gt;"OK"),"",INDEX('Mapa de Endereços'!$D$6:$D$205,MATCH(A492,'Mapa de Endereços'!$F$6:$F$205,0))),"")</f>
        <v/>
      </c>
      <c r="F492" s="19">
        <f>IFERROR(IF(OR(A492="",L492&lt;&gt;"OK"),"",INDEX('Mapa de Endereços'!$E$6:$E$205,MATCH(A492,'Mapa de Endereços'!$F$6:$F$205,0))),"")</f>
        <v/>
      </c>
      <c r="G492" s="20" t="n"/>
      <c r="H492" s="20" t="n"/>
      <c r="I492" s="22" t="n"/>
      <c r="J492" s="21">
        <f>IF(OR(A492="",G492=""),"",A492&amp;"|"&amp;G492)</f>
        <v/>
      </c>
      <c r="K492" s="19" t="n"/>
      <c r="L492" s="21">
        <f>IFERROR(IF(A492="","",IF(COUNTIF('Mapa de Endereços'!$F$6:$F$205,A492)=0,"NÃO CADASTRADO",IF(COUNTIF('Mapa de Endereços'!$F$6:$F$205,A492)&gt;1,"ENDEREÇO DUPLICADO",IF(INDEX('Mapa de Endereços'!$G$6:$G$205,MATCH(A492,'Mapa de Endereços'!$F$6:$F$205,0))="Sim","OK",IF(INDEX('Mapa de Endereços'!$G$6:$G$205,MATCH(A492,'Mapa de Endereços'!$F$6:$F$205,0))="Não","INATIVO","ATIVO INVÁLIDO"))))),"NÃO CADASTRADO")</f>
        <v/>
      </c>
      <c r="M492" s="21">
        <f>IF(AND(A492="",G492="",H492="",I492=""),"",IF(OR(L492&lt;&gt;"OK",G492="",NOT(ISNUMBER(I492))),"Não",IF(AND(I492&gt;0,I492=INT(I492),COUNTIFS($A$6:$A$505,A492,$G$6:$G$505,G492)=1),"Sim","Não")))</f>
        <v/>
      </c>
      <c r="N492" s="21">
        <f>IF(M492&lt;&gt;"Sim","",--(COUNTIFS($G$6:G492,G492,$M$6:M492,"Sim")=1))</f>
        <v/>
      </c>
      <c r="O492" s="18">
        <f>IF(G492="","",COUNTIFS($G$6:$G$505,G492,$M$6:$M$505,"Sim"))</f>
        <v/>
      </c>
      <c r="P492" s="21">
        <f>IF(AND(A492="",G492="",H492="",I492=""),"",IF(A492="","INFORME ENDEREÇO",IF(L492&lt;&gt;"OK",L492,IF(G492="","INFORME SKU",IF(I492="","INFORME QUANTIDADE",IF(NOT(ISNUMBER(I492)),"QUANTIDADE INVÁLIDA",IF(OR(I492&lt;=0,I492&lt;&gt;INT(I492)),"QUANTIDADE INVÁLIDA",IF(COUNTIFS($A$6:$A$505,A492,$G$6:$G$505,G492)&gt;1,"SKU/ENDEREÇO REPETIDO",IF(O492&gt;1,"SKU ESPALHADO","OK")))))))))</f>
        <v/>
      </c>
    </row>
    <row r="493">
      <c r="A493" s="20" t="n"/>
      <c r="B493" s="21">
        <f>IFERROR(IF(OR(A493="",L493&lt;&gt;"OK"),"",INDEX('Mapa de Endereços'!$A$6:$A$205,MATCH(A493,'Mapa de Endereços'!$F$6:$F$205,0))),"")</f>
        <v/>
      </c>
      <c r="C493" s="19">
        <f>IFERROR(IF(OR(A493="",L493&lt;&gt;"OK"),"",INDEX('Mapa de Endereços'!$B$6:$B$205,MATCH(A493,'Mapa de Endereços'!$F$6:$F$205,0))),"")</f>
        <v/>
      </c>
      <c r="D493" s="19">
        <f>IFERROR(IF(OR(A493="",L493&lt;&gt;"OK"),"",INDEX('Mapa de Endereços'!$C$6:$C$205,MATCH(A493,'Mapa de Endereços'!$F$6:$F$205,0))),"")</f>
        <v/>
      </c>
      <c r="E493" s="19">
        <f>IFERROR(IF(OR(A493="",L493&lt;&gt;"OK"),"",INDEX('Mapa de Endereços'!$D$6:$D$205,MATCH(A493,'Mapa de Endereços'!$F$6:$F$205,0))),"")</f>
        <v/>
      </c>
      <c r="F493" s="19">
        <f>IFERROR(IF(OR(A493="",L493&lt;&gt;"OK"),"",INDEX('Mapa de Endereços'!$E$6:$E$205,MATCH(A493,'Mapa de Endereços'!$F$6:$F$205,0))),"")</f>
        <v/>
      </c>
      <c r="G493" s="20" t="n"/>
      <c r="H493" s="20" t="n"/>
      <c r="I493" s="22" t="n"/>
      <c r="J493" s="21">
        <f>IF(OR(A493="",G493=""),"",A493&amp;"|"&amp;G493)</f>
        <v/>
      </c>
      <c r="K493" s="19" t="n"/>
      <c r="L493" s="21">
        <f>IFERROR(IF(A493="","",IF(COUNTIF('Mapa de Endereços'!$F$6:$F$205,A493)=0,"NÃO CADASTRADO",IF(COUNTIF('Mapa de Endereços'!$F$6:$F$205,A493)&gt;1,"ENDEREÇO DUPLICADO",IF(INDEX('Mapa de Endereços'!$G$6:$G$205,MATCH(A493,'Mapa de Endereços'!$F$6:$F$205,0))="Sim","OK",IF(INDEX('Mapa de Endereços'!$G$6:$G$205,MATCH(A493,'Mapa de Endereços'!$F$6:$F$205,0))="Não","INATIVO","ATIVO INVÁLIDO"))))),"NÃO CADASTRADO")</f>
        <v/>
      </c>
      <c r="M493" s="21">
        <f>IF(AND(A493="",G493="",H493="",I493=""),"",IF(OR(L493&lt;&gt;"OK",G493="",NOT(ISNUMBER(I493))),"Não",IF(AND(I493&gt;0,I493=INT(I493),COUNTIFS($A$6:$A$505,A493,$G$6:$G$505,G493)=1),"Sim","Não")))</f>
        <v/>
      </c>
      <c r="N493" s="21">
        <f>IF(M493&lt;&gt;"Sim","",--(COUNTIFS($G$6:G493,G493,$M$6:M493,"Sim")=1))</f>
        <v/>
      </c>
      <c r="O493" s="18">
        <f>IF(G493="","",COUNTIFS($G$6:$G$505,G493,$M$6:$M$505,"Sim"))</f>
        <v/>
      </c>
      <c r="P493" s="21">
        <f>IF(AND(A493="",G493="",H493="",I493=""),"",IF(A493="","INFORME ENDEREÇO",IF(L493&lt;&gt;"OK",L493,IF(G493="","INFORME SKU",IF(I493="","INFORME QUANTIDADE",IF(NOT(ISNUMBER(I493)),"QUANTIDADE INVÁLIDA",IF(OR(I493&lt;=0,I493&lt;&gt;INT(I493)),"QUANTIDADE INVÁLIDA",IF(COUNTIFS($A$6:$A$505,A493,$G$6:$G$505,G493)&gt;1,"SKU/ENDEREÇO REPETIDO",IF(O493&gt;1,"SKU ESPALHADO","OK")))))))))</f>
        <v/>
      </c>
    </row>
    <row r="494">
      <c r="A494" s="20" t="n"/>
      <c r="B494" s="21">
        <f>IFERROR(IF(OR(A494="",L494&lt;&gt;"OK"),"",INDEX('Mapa de Endereços'!$A$6:$A$205,MATCH(A494,'Mapa de Endereços'!$F$6:$F$205,0))),"")</f>
        <v/>
      </c>
      <c r="C494" s="19">
        <f>IFERROR(IF(OR(A494="",L494&lt;&gt;"OK"),"",INDEX('Mapa de Endereços'!$B$6:$B$205,MATCH(A494,'Mapa de Endereços'!$F$6:$F$205,0))),"")</f>
        <v/>
      </c>
      <c r="D494" s="19">
        <f>IFERROR(IF(OR(A494="",L494&lt;&gt;"OK"),"",INDEX('Mapa de Endereços'!$C$6:$C$205,MATCH(A494,'Mapa de Endereços'!$F$6:$F$205,0))),"")</f>
        <v/>
      </c>
      <c r="E494" s="19">
        <f>IFERROR(IF(OR(A494="",L494&lt;&gt;"OK"),"",INDEX('Mapa de Endereços'!$D$6:$D$205,MATCH(A494,'Mapa de Endereços'!$F$6:$F$205,0))),"")</f>
        <v/>
      </c>
      <c r="F494" s="19">
        <f>IFERROR(IF(OR(A494="",L494&lt;&gt;"OK"),"",INDEX('Mapa de Endereços'!$E$6:$E$205,MATCH(A494,'Mapa de Endereços'!$F$6:$F$205,0))),"")</f>
        <v/>
      </c>
      <c r="G494" s="20" t="n"/>
      <c r="H494" s="20" t="n"/>
      <c r="I494" s="22" t="n"/>
      <c r="J494" s="21">
        <f>IF(OR(A494="",G494=""),"",A494&amp;"|"&amp;G494)</f>
        <v/>
      </c>
      <c r="K494" s="19" t="n"/>
      <c r="L494" s="21">
        <f>IFERROR(IF(A494="","",IF(COUNTIF('Mapa de Endereços'!$F$6:$F$205,A494)=0,"NÃO CADASTRADO",IF(COUNTIF('Mapa de Endereços'!$F$6:$F$205,A494)&gt;1,"ENDEREÇO DUPLICADO",IF(INDEX('Mapa de Endereços'!$G$6:$G$205,MATCH(A494,'Mapa de Endereços'!$F$6:$F$205,0))="Sim","OK",IF(INDEX('Mapa de Endereços'!$G$6:$G$205,MATCH(A494,'Mapa de Endereços'!$F$6:$F$205,0))="Não","INATIVO","ATIVO INVÁLIDO"))))),"NÃO CADASTRADO")</f>
        <v/>
      </c>
      <c r="M494" s="21">
        <f>IF(AND(A494="",G494="",H494="",I494=""),"",IF(OR(L494&lt;&gt;"OK",G494="",NOT(ISNUMBER(I494))),"Não",IF(AND(I494&gt;0,I494=INT(I494),COUNTIFS($A$6:$A$505,A494,$G$6:$G$505,G494)=1),"Sim","Não")))</f>
        <v/>
      </c>
      <c r="N494" s="21">
        <f>IF(M494&lt;&gt;"Sim","",--(COUNTIFS($G$6:G494,G494,$M$6:M494,"Sim")=1))</f>
        <v/>
      </c>
      <c r="O494" s="18">
        <f>IF(G494="","",COUNTIFS($G$6:$G$505,G494,$M$6:$M$505,"Sim"))</f>
        <v/>
      </c>
      <c r="P494" s="21">
        <f>IF(AND(A494="",G494="",H494="",I494=""),"",IF(A494="","INFORME ENDEREÇO",IF(L494&lt;&gt;"OK",L494,IF(G494="","INFORME SKU",IF(I494="","INFORME QUANTIDADE",IF(NOT(ISNUMBER(I494)),"QUANTIDADE INVÁLIDA",IF(OR(I494&lt;=0,I494&lt;&gt;INT(I494)),"QUANTIDADE INVÁLIDA",IF(COUNTIFS($A$6:$A$505,A494,$G$6:$G$505,G494)&gt;1,"SKU/ENDEREÇO REPETIDO",IF(O494&gt;1,"SKU ESPALHADO","OK")))))))))</f>
        <v/>
      </c>
    </row>
    <row r="495">
      <c r="A495" s="20" t="n"/>
      <c r="B495" s="21">
        <f>IFERROR(IF(OR(A495="",L495&lt;&gt;"OK"),"",INDEX('Mapa de Endereços'!$A$6:$A$205,MATCH(A495,'Mapa de Endereços'!$F$6:$F$205,0))),"")</f>
        <v/>
      </c>
      <c r="C495" s="19">
        <f>IFERROR(IF(OR(A495="",L495&lt;&gt;"OK"),"",INDEX('Mapa de Endereços'!$B$6:$B$205,MATCH(A495,'Mapa de Endereços'!$F$6:$F$205,0))),"")</f>
        <v/>
      </c>
      <c r="D495" s="19">
        <f>IFERROR(IF(OR(A495="",L495&lt;&gt;"OK"),"",INDEX('Mapa de Endereços'!$C$6:$C$205,MATCH(A495,'Mapa de Endereços'!$F$6:$F$205,0))),"")</f>
        <v/>
      </c>
      <c r="E495" s="19">
        <f>IFERROR(IF(OR(A495="",L495&lt;&gt;"OK"),"",INDEX('Mapa de Endereços'!$D$6:$D$205,MATCH(A495,'Mapa de Endereços'!$F$6:$F$205,0))),"")</f>
        <v/>
      </c>
      <c r="F495" s="19">
        <f>IFERROR(IF(OR(A495="",L495&lt;&gt;"OK"),"",INDEX('Mapa de Endereços'!$E$6:$E$205,MATCH(A495,'Mapa de Endereços'!$F$6:$F$205,0))),"")</f>
        <v/>
      </c>
      <c r="G495" s="20" t="n"/>
      <c r="H495" s="20" t="n"/>
      <c r="I495" s="22" t="n"/>
      <c r="J495" s="21">
        <f>IF(OR(A495="",G495=""),"",A495&amp;"|"&amp;G495)</f>
        <v/>
      </c>
      <c r="K495" s="19" t="n"/>
      <c r="L495" s="21">
        <f>IFERROR(IF(A495="","",IF(COUNTIF('Mapa de Endereços'!$F$6:$F$205,A495)=0,"NÃO CADASTRADO",IF(COUNTIF('Mapa de Endereços'!$F$6:$F$205,A495)&gt;1,"ENDEREÇO DUPLICADO",IF(INDEX('Mapa de Endereços'!$G$6:$G$205,MATCH(A495,'Mapa de Endereços'!$F$6:$F$205,0))="Sim","OK",IF(INDEX('Mapa de Endereços'!$G$6:$G$205,MATCH(A495,'Mapa de Endereços'!$F$6:$F$205,0))="Não","INATIVO","ATIVO INVÁLIDO"))))),"NÃO CADASTRADO")</f>
        <v/>
      </c>
      <c r="M495" s="21">
        <f>IF(AND(A495="",G495="",H495="",I495=""),"",IF(OR(L495&lt;&gt;"OK",G495="",NOT(ISNUMBER(I495))),"Não",IF(AND(I495&gt;0,I495=INT(I495),COUNTIFS($A$6:$A$505,A495,$G$6:$G$505,G495)=1),"Sim","Não")))</f>
        <v/>
      </c>
      <c r="N495" s="21">
        <f>IF(M495&lt;&gt;"Sim","",--(COUNTIFS($G$6:G495,G495,$M$6:M495,"Sim")=1))</f>
        <v/>
      </c>
      <c r="O495" s="18">
        <f>IF(G495="","",COUNTIFS($G$6:$G$505,G495,$M$6:$M$505,"Sim"))</f>
        <v/>
      </c>
      <c r="P495" s="21">
        <f>IF(AND(A495="",G495="",H495="",I495=""),"",IF(A495="","INFORME ENDEREÇO",IF(L495&lt;&gt;"OK",L495,IF(G495="","INFORME SKU",IF(I495="","INFORME QUANTIDADE",IF(NOT(ISNUMBER(I495)),"QUANTIDADE INVÁLIDA",IF(OR(I495&lt;=0,I495&lt;&gt;INT(I495)),"QUANTIDADE INVÁLIDA",IF(COUNTIFS($A$6:$A$505,A495,$G$6:$G$505,G495)&gt;1,"SKU/ENDEREÇO REPETIDO",IF(O495&gt;1,"SKU ESPALHADO","OK")))))))))</f>
        <v/>
      </c>
    </row>
    <row r="496">
      <c r="A496" s="20" t="n"/>
      <c r="B496" s="21">
        <f>IFERROR(IF(OR(A496="",L496&lt;&gt;"OK"),"",INDEX('Mapa de Endereços'!$A$6:$A$205,MATCH(A496,'Mapa de Endereços'!$F$6:$F$205,0))),"")</f>
        <v/>
      </c>
      <c r="C496" s="19">
        <f>IFERROR(IF(OR(A496="",L496&lt;&gt;"OK"),"",INDEX('Mapa de Endereços'!$B$6:$B$205,MATCH(A496,'Mapa de Endereços'!$F$6:$F$205,0))),"")</f>
        <v/>
      </c>
      <c r="D496" s="19">
        <f>IFERROR(IF(OR(A496="",L496&lt;&gt;"OK"),"",INDEX('Mapa de Endereços'!$C$6:$C$205,MATCH(A496,'Mapa de Endereços'!$F$6:$F$205,0))),"")</f>
        <v/>
      </c>
      <c r="E496" s="19">
        <f>IFERROR(IF(OR(A496="",L496&lt;&gt;"OK"),"",INDEX('Mapa de Endereços'!$D$6:$D$205,MATCH(A496,'Mapa de Endereços'!$F$6:$F$205,0))),"")</f>
        <v/>
      </c>
      <c r="F496" s="19">
        <f>IFERROR(IF(OR(A496="",L496&lt;&gt;"OK"),"",INDEX('Mapa de Endereços'!$E$6:$E$205,MATCH(A496,'Mapa de Endereços'!$F$6:$F$205,0))),"")</f>
        <v/>
      </c>
      <c r="G496" s="20" t="n"/>
      <c r="H496" s="20" t="n"/>
      <c r="I496" s="22" t="n"/>
      <c r="J496" s="21">
        <f>IF(OR(A496="",G496=""),"",A496&amp;"|"&amp;G496)</f>
        <v/>
      </c>
      <c r="K496" s="19" t="n"/>
      <c r="L496" s="21">
        <f>IFERROR(IF(A496="","",IF(COUNTIF('Mapa de Endereços'!$F$6:$F$205,A496)=0,"NÃO CADASTRADO",IF(COUNTIF('Mapa de Endereços'!$F$6:$F$205,A496)&gt;1,"ENDEREÇO DUPLICADO",IF(INDEX('Mapa de Endereços'!$G$6:$G$205,MATCH(A496,'Mapa de Endereços'!$F$6:$F$205,0))="Sim","OK",IF(INDEX('Mapa de Endereços'!$G$6:$G$205,MATCH(A496,'Mapa de Endereços'!$F$6:$F$205,0))="Não","INATIVO","ATIVO INVÁLIDO"))))),"NÃO CADASTRADO")</f>
        <v/>
      </c>
      <c r="M496" s="21">
        <f>IF(AND(A496="",G496="",H496="",I496=""),"",IF(OR(L496&lt;&gt;"OK",G496="",NOT(ISNUMBER(I496))),"Não",IF(AND(I496&gt;0,I496=INT(I496),COUNTIFS($A$6:$A$505,A496,$G$6:$G$505,G496)=1),"Sim","Não")))</f>
        <v/>
      </c>
      <c r="N496" s="21">
        <f>IF(M496&lt;&gt;"Sim","",--(COUNTIFS($G$6:G496,G496,$M$6:M496,"Sim")=1))</f>
        <v/>
      </c>
      <c r="O496" s="18">
        <f>IF(G496="","",COUNTIFS($G$6:$G$505,G496,$M$6:$M$505,"Sim"))</f>
        <v/>
      </c>
      <c r="P496" s="21">
        <f>IF(AND(A496="",G496="",H496="",I496=""),"",IF(A496="","INFORME ENDEREÇO",IF(L496&lt;&gt;"OK",L496,IF(G496="","INFORME SKU",IF(I496="","INFORME QUANTIDADE",IF(NOT(ISNUMBER(I496)),"QUANTIDADE INVÁLIDA",IF(OR(I496&lt;=0,I496&lt;&gt;INT(I496)),"QUANTIDADE INVÁLIDA",IF(COUNTIFS($A$6:$A$505,A496,$G$6:$G$505,G496)&gt;1,"SKU/ENDEREÇO REPETIDO",IF(O496&gt;1,"SKU ESPALHADO","OK")))))))))</f>
        <v/>
      </c>
    </row>
    <row r="497">
      <c r="A497" s="20" t="n"/>
      <c r="B497" s="21">
        <f>IFERROR(IF(OR(A497="",L497&lt;&gt;"OK"),"",INDEX('Mapa de Endereços'!$A$6:$A$205,MATCH(A497,'Mapa de Endereços'!$F$6:$F$205,0))),"")</f>
        <v/>
      </c>
      <c r="C497" s="19">
        <f>IFERROR(IF(OR(A497="",L497&lt;&gt;"OK"),"",INDEX('Mapa de Endereços'!$B$6:$B$205,MATCH(A497,'Mapa de Endereços'!$F$6:$F$205,0))),"")</f>
        <v/>
      </c>
      <c r="D497" s="19">
        <f>IFERROR(IF(OR(A497="",L497&lt;&gt;"OK"),"",INDEX('Mapa de Endereços'!$C$6:$C$205,MATCH(A497,'Mapa de Endereços'!$F$6:$F$205,0))),"")</f>
        <v/>
      </c>
      <c r="E497" s="19">
        <f>IFERROR(IF(OR(A497="",L497&lt;&gt;"OK"),"",INDEX('Mapa de Endereços'!$D$6:$D$205,MATCH(A497,'Mapa de Endereços'!$F$6:$F$205,0))),"")</f>
        <v/>
      </c>
      <c r="F497" s="19">
        <f>IFERROR(IF(OR(A497="",L497&lt;&gt;"OK"),"",INDEX('Mapa de Endereços'!$E$6:$E$205,MATCH(A497,'Mapa de Endereços'!$F$6:$F$205,0))),"")</f>
        <v/>
      </c>
      <c r="G497" s="20" t="n"/>
      <c r="H497" s="20" t="n"/>
      <c r="I497" s="22" t="n"/>
      <c r="J497" s="21">
        <f>IF(OR(A497="",G497=""),"",A497&amp;"|"&amp;G497)</f>
        <v/>
      </c>
      <c r="K497" s="19" t="n"/>
      <c r="L497" s="21">
        <f>IFERROR(IF(A497="","",IF(COUNTIF('Mapa de Endereços'!$F$6:$F$205,A497)=0,"NÃO CADASTRADO",IF(COUNTIF('Mapa de Endereços'!$F$6:$F$205,A497)&gt;1,"ENDEREÇO DUPLICADO",IF(INDEX('Mapa de Endereços'!$G$6:$G$205,MATCH(A497,'Mapa de Endereços'!$F$6:$F$205,0))="Sim","OK",IF(INDEX('Mapa de Endereços'!$G$6:$G$205,MATCH(A497,'Mapa de Endereços'!$F$6:$F$205,0))="Não","INATIVO","ATIVO INVÁLIDO"))))),"NÃO CADASTRADO")</f>
        <v/>
      </c>
      <c r="M497" s="21">
        <f>IF(AND(A497="",G497="",H497="",I497=""),"",IF(OR(L497&lt;&gt;"OK",G497="",NOT(ISNUMBER(I497))),"Não",IF(AND(I497&gt;0,I497=INT(I497),COUNTIFS($A$6:$A$505,A497,$G$6:$G$505,G497)=1),"Sim","Não")))</f>
        <v/>
      </c>
      <c r="N497" s="21">
        <f>IF(M497&lt;&gt;"Sim","",--(COUNTIFS($G$6:G497,G497,$M$6:M497,"Sim")=1))</f>
        <v/>
      </c>
      <c r="O497" s="18">
        <f>IF(G497="","",COUNTIFS($G$6:$G$505,G497,$M$6:$M$505,"Sim"))</f>
        <v/>
      </c>
      <c r="P497" s="21">
        <f>IF(AND(A497="",G497="",H497="",I497=""),"",IF(A497="","INFORME ENDEREÇO",IF(L497&lt;&gt;"OK",L497,IF(G497="","INFORME SKU",IF(I497="","INFORME QUANTIDADE",IF(NOT(ISNUMBER(I497)),"QUANTIDADE INVÁLIDA",IF(OR(I497&lt;=0,I497&lt;&gt;INT(I497)),"QUANTIDADE INVÁLIDA",IF(COUNTIFS($A$6:$A$505,A497,$G$6:$G$505,G497)&gt;1,"SKU/ENDEREÇO REPETIDO",IF(O497&gt;1,"SKU ESPALHADO","OK")))))))))</f>
        <v/>
      </c>
    </row>
    <row r="498">
      <c r="A498" s="20" t="n"/>
      <c r="B498" s="21">
        <f>IFERROR(IF(OR(A498="",L498&lt;&gt;"OK"),"",INDEX('Mapa de Endereços'!$A$6:$A$205,MATCH(A498,'Mapa de Endereços'!$F$6:$F$205,0))),"")</f>
        <v/>
      </c>
      <c r="C498" s="19">
        <f>IFERROR(IF(OR(A498="",L498&lt;&gt;"OK"),"",INDEX('Mapa de Endereços'!$B$6:$B$205,MATCH(A498,'Mapa de Endereços'!$F$6:$F$205,0))),"")</f>
        <v/>
      </c>
      <c r="D498" s="19">
        <f>IFERROR(IF(OR(A498="",L498&lt;&gt;"OK"),"",INDEX('Mapa de Endereços'!$C$6:$C$205,MATCH(A498,'Mapa de Endereços'!$F$6:$F$205,0))),"")</f>
        <v/>
      </c>
      <c r="E498" s="19">
        <f>IFERROR(IF(OR(A498="",L498&lt;&gt;"OK"),"",INDEX('Mapa de Endereços'!$D$6:$D$205,MATCH(A498,'Mapa de Endereços'!$F$6:$F$205,0))),"")</f>
        <v/>
      </c>
      <c r="F498" s="19">
        <f>IFERROR(IF(OR(A498="",L498&lt;&gt;"OK"),"",INDEX('Mapa de Endereços'!$E$6:$E$205,MATCH(A498,'Mapa de Endereços'!$F$6:$F$205,0))),"")</f>
        <v/>
      </c>
      <c r="G498" s="20" t="n"/>
      <c r="H498" s="20" t="n"/>
      <c r="I498" s="22" t="n"/>
      <c r="J498" s="21">
        <f>IF(OR(A498="",G498=""),"",A498&amp;"|"&amp;G498)</f>
        <v/>
      </c>
      <c r="K498" s="19" t="n"/>
      <c r="L498" s="21">
        <f>IFERROR(IF(A498="","",IF(COUNTIF('Mapa de Endereços'!$F$6:$F$205,A498)=0,"NÃO CADASTRADO",IF(COUNTIF('Mapa de Endereços'!$F$6:$F$205,A498)&gt;1,"ENDEREÇO DUPLICADO",IF(INDEX('Mapa de Endereços'!$G$6:$G$205,MATCH(A498,'Mapa de Endereços'!$F$6:$F$205,0))="Sim","OK",IF(INDEX('Mapa de Endereços'!$G$6:$G$205,MATCH(A498,'Mapa de Endereços'!$F$6:$F$205,0))="Não","INATIVO","ATIVO INVÁLIDO"))))),"NÃO CADASTRADO")</f>
        <v/>
      </c>
      <c r="M498" s="21">
        <f>IF(AND(A498="",G498="",H498="",I498=""),"",IF(OR(L498&lt;&gt;"OK",G498="",NOT(ISNUMBER(I498))),"Não",IF(AND(I498&gt;0,I498=INT(I498),COUNTIFS($A$6:$A$505,A498,$G$6:$G$505,G498)=1),"Sim","Não")))</f>
        <v/>
      </c>
      <c r="N498" s="21">
        <f>IF(M498&lt;&gt;"Sim","",--(COUNTIFS($G$6:G498,G498,$M$6:M498,"Sim")=1))</f>
        <v/>
      </c>
      <c r="O498" s="18">
        <f>IF(G498="","",COUNTIFS($G$6:$G$505,G498,$M$6:$M$505,"Sim"))</f>
        <v/>
      </c>
      <c r="P498" s="21">
        <f>IF(AND(A498="",G498="",H498="",I498=""),"",IF(A498="","INFORME ENDEREÇO",IF(L498&lt;&gt;"OK",L498,IF(G498="","INFORME SKU",IF(I498="","INFORME QUANTIDADE",IF(NOT(ISNUMBER(I498)),"QUANTIDADE INVÁLIDA",IF(OR(I498&lt;=0,I498&lt;&gt;INT(I498)),"QUANTIDADE INVÁLIDA",IF(COUNTIFS($A$6:$A$505,A498,$G$6:$G$505,G498)&gt;1,"SKU/ENDEREÇO REPETIDO",IF(O498&gt;1,"SKU ESPALHADO","OK")))))))))</f>
        <v/>
      </c>
    </row>
    <row r="499">
      <c r="A499" s="20" t="n"/>
      <c r="B499" s="21">
        <f>IFERROR(IF(OR(A499="",L499&lt;&gt;"OK"),"",INDEX('Mapa de Endereços'!$A$6:$A$205,MATCH(A499,'Mapa de Endereços'!$F$6:$F$205,0))),"")</f>
        <v/>
      </c>
      <c r="C499" s="19">
        <f>IFERROR(IF(OR(A499="",L499&lt;&gt;"OK"),"",INDEX('Mapa de Endereços'!$B$6:$B$205,MATCH(A499,'Mapa de Endereços'!$F$6:$F$205,0))),"")</f>
        <v/>
      </c>
      <c r="D499" s="19">
        <f>IFERROR(IF(OR(A499="",L499&lt;&gt;"OK"),"",INDEX('Mapa de Endereços'!$C$6:$C$205,MATCH(A499,'Mapa de Endereços'!$F$6:$F$205,0))),"")</f>
        <v/>
      </c>
      <c r="E499" s="19">
        <f>IFERROR(IF(OR(A499="",L499&lt;&gt;"OK"),"",INDEX('Mapa de Endereços'!$D$6:$D$205,MATCH(A499,'Mapa de Endereços'!$F$6:$F$205,0))),"")</f>
        <v/>
      </c>
      <c r="F499" s="19">
        <f>IFERROR(IF(OR(A499="",L499&lt;&gt;"OK"),"",INDEX('Mapa de Endereços'!$E$6:$E$205,MATCH(A499,'Mapa de Endereços'!$F$6:$F$205,0))),"")</f>
        <v/>
      </c>
      <c r="G499" s="20" t="n"/>
      <c r="H499" s="20" t="n"/>
      <c r="I499" s="22" t="n"/>
      <c r="J499" s="21">
        <f>IF(OR(A499="",G499=""),"",A499&amp;"|"&amp;G499)</f>
        <v/>
      </c>
      <c r="K499" s="19" t="n"/>
      <c r="L499" s="21">
        <f>IFERROR(IF(A499="","",IF(COUNTIF('Mapa de Endereços'!$F$6:$F$205,A499)=0,"NÃO CADASTRADO",IF(COUNTIF('Mapa de Endereços'!$F$6:$F$205,A499)&gt;1,"ENDEREÇO DUPLICADO",IF(INDEX('Mapa de Endereços'!$G$6:$G$205,MATCH(A499,'Mapa de Endereços'!$F$6:$F$205,0))="Sim","OK",IF(INDEX('Mapa de Endereços'!$G$6:$G$205,MATCH(A499,'Mapa de Endereços'!$F$6:$F$205,0))="Não","INATIVO","ATIVO INVÁLIDO"))))),"NÃO CADASTRADO")</f>
        <v/>
      </c>
      <c r="M499" s="21">
        <f>IF(AND(A499="",G499="",H499="",I499=""),"",IF(OR(L499&lt;&gt;"OK",G499="",NOT(ISNUMBER(I499))),"Não",IF(AND(I499&gt;0,I499=INT(I499),COUNTIFS($A$6:$A$505,A499,$G$6:$G$505,G499)=1),"Sim","Não")))</f>
        <v/>
      </c>
      <c r="N499" s="21">
        <f>IF(M499&lt;&gt;"Sim","",--(COUNTIFS($G$6:G499,G499,$M$6:M499,"Sim")=1))</f>
        <v/>
      </c>
      <c r="O499" s="18">
        <f>IF(G499="","",COUNTIFS($G$6:$G$505,G499,$M$6:$M$505,"Sim"))</f>
        <v/>
      </c>
      <c r="P499" s="21">
        <f>IF(AND(A499="",G499="",H499="",I499=""),"",IF(A499="","INFORME ENDEREÇO",IF(L499&lt;&gt;"OK",L499,IF(G499="","INFORME SKU",IF(I499="","INFORME QUANTIDADE",IF(NOT(ISNUMBER(I499)),"QUANTIDADE INVÁLIDA",IF(OR(I499&lt;=0,I499&lt;&gt;INT(I499)),"QUANTIDADE INVÁLIDA",IF(COUNTIFS($A$6:$A$505,A499,$G$6:$G$505,G499)&gt;1,"SKU/ENDEREÇO REPETIDO",IF(O499&gt;1,"SKU ESPALHADO","OK")))))))))</f>
        <v/>
      </c>
    </row>
    <row r="500">
      <c r="A500" s="20" t="n"/>
      <c r="B500" s="21">
        <f>IFERROR(IF(OR(A500="",L500&lt;&gt;"OK"),"",INDEX('Mapa de Endereços'!$A$6:$A$205,MATCH(A500,'Mapa de Endereços'!$F$6:$F$205,0))),"")</f>
        <v/>
      </c>
      <c r="C500" s="19">
        <f>IFERROR(IF(OR(A500="",L500&lt;&gt;"OK"),"",INDEX('Mapa de Endereços'!$B$6:$B$205,MATCH(A500,'Mapa de Endereços'!$F$6:$F$205,0))),"")</f>
        <v/>
      </c>
      <c r="D500" s="19">
        <f>IFERROR(IF(OR(A500="",L500&lt;&gt;"OK"),"",INDEX('Mapa de Endereços'!$C$6:$C$205,MATCH(A500,'Mapa de Endereços'!$F$6:$F$205,0))),"")</f>
        <v/>
      </c>
      <c r="E500" s="19">
        <f>IFERROR(IF(OR(A500="",L500&lt;&gt;"OK"),"",INDEX('Mapa de Endereços'!$D$6:$D$205,MATCH(A500,'Mapa de Endereços'!$F$6:$F$205,0))),"")</f>
        <v/>
      </c>
      <c r="F500" s="19">
        <f>IFERROR(IF(OR(A500="",L500&lt;&gt;"OK"),"",INDEX('Mapa de Endereços'!$E$6:$E$205,MATCH(A500,'Mapa de Endereços'!$F$6:$F$205,0))),"")</f>
        <v/>
      </c>
      <c r="G500" s="20" t="n"/>
      <c r="H500" s="20" t="n"/>
      <c r="I500" s="22" t="n"/>
      <c r="J500" s="21">
        <f>IF(OR(A500="",G500=""),"",A500&amp;"|"&amp;G500)</f>
        <v/>
      </c>
      <c r="K500" s="19" t="n"/>
      <c r="L500" s="21">
        <f>IFERROR(IF(A500="","",IF(COUNTIF('Mapa de Endereços'!$F$6:$F$205,A500)=0,"NÃO CADASTRADO",IF(COUNTIF('Mapa de Endereços'!$F$6:$F$205,A500)&gt;1,"ENDEREÇO DUPLICADO",IF(INDEX('Mapa de Endereços'!$G$6:$G$205,MATCH(A500,'Mapa de Endereços'!$F$6:$F$205,0))="Sim","OK",IF(INDEX('Mapa de Endereços'!$G$6:$G$205,MATCH(A500,'Mapa de Endereços'!$F$6:$F$205,0))="Não","INATIVO","ATIVO INVÁLIDO"))))),"NÃO CADASTRADO")</f>
        <v/>
      </c>
      <c r="M500" s="21">
        <f>IF(AND(A500="",G500="",H500="",I500=""),"",IF(OR(L500&lt;&gt;"OK",G500="",NOT(ISNUMBER(I500))),"Não",IF(AND(I500&gt;0,I500=INT(I500),COUNTIFS($A$6:$A$505,A500,$G$6:$G$505,G500)=1),"Sim","Não")))</f>
        <v/>
      </c>
      <c r="N500" s="21">
        <f>IF(M500&lt;&gt;"Sim","",--(COUNTIFS($G$6:G500,G500,$M$6:M500,"Sim")=1))</f>
        <v/>
      </c>
      <c r="O500" s="18">
        <f>IF(G500="","",COUNTIFS($G$6:$G$505,G500,$M$6:$M$505,"Sim"))</f>
        <v/>
      </c>
      <c r="P500" s="21">
        <f>IF(AND(A500="",G500="",H500="",I500=""),"",IF(A500="","INFORME ENDEREÇO",IF(L500&lt;&gt;"OK",L500,IF(G500="","INFORME SKU",IF(I500="","INFORME QUANTIDADE",IF(NOT(ISNUMBER(I500)),"QUANTIDADE INVÁLIDA",IF(OR(I500&lt;=0,I500&lt;&gt;INT(I500)),"QUANTIDADE INVÁLIDA",IF(COUNTIFS($A$6:$A$505,A500,$G$6:$G$505,G500)&gt;1,"SKU/ENDEREÇO REPETIDO",IF(O500&gt;1,"SKU ESPALHADO","OK")))))))))</f>
        <v/>
      </c>
    </row>
    <row r="501">
      <c r="A501" s="20" t="n"/>
      <c r="B501" s="21">
        <f>IFERROR(IF(OR(A501="",L501&lt;&gt;"OK"),"",INDEX('Mapa de Endereços'!$A$6:$A$205,MATCH(A501,'Mapa de Endereços'!$F$6:$F$205,0))),"")</f>
        <v/>
      </c>
      <c r="C501" s="19">
        <f>IFERROR(IF(OR(A501="",L501&lt;&gt;"OK"),"",INDEX('Mapa de Endereços'!$B$6:$B$205,MATCH(A501,'Mapa de Endereços'!$F$6:$F$205,0))),"")</f>
        <v/>
      </c>
      <c r="D501" s="19">
        <f>IFERROR(IF(OR(A501="",L501&lt;&gt;"OK"),"",INDEX('Mapa de Endereços'!$C$6:$C$205,MATCH(A501,'Mapa de Endereços'!$F$6:$F$205,0))),"")</f>
        <v/>
      </c>
      <c r="E501" s="19">
        <f>IFERROR(IF(OR(A501="",L501&lt;&gt;"OK"),"",INDEX('Mapa de Endereços'!$D$6:$D$205,MATCH(A501,'Mapa de Endereços'!$F$6:$F$205,0))),"")</f>
        <v/>
      </c>
      <c r="F501" s="19">
        <f>IFERROR(IF(OR(A501="",L501&lt;&gt;"OK"),"",INDEX('Mapa de Endereços'!$E$6:$E$205,MATCH(A501,'Mapa de Endereços'!$F$6:$F$205,0))),"")</f>
        <v/>
      </c>
      <c r="G501" s="20" t="n"/>
      <c r="H501" s="20" t="n"/>
      <c r="I501" s="22" t="n"/>
      <c r="J501" s="21">
        <f>IF(OR(A501="",G501=""),"",A501&amp;"|"&amp;G501)</f>
        <v/>
      </c>
      <c r="K501" s="19" t="n"/>
      <c r="L501" s="21">
        <f>IFERROR(IF(A501="","",IF(COUNTIF('Mapa de Endereços'!$F$6:$F$205,A501)=0,"NÃO CADASTRADO",IF(COUNTIF('Mapa de Endereços'!$F$6:$F$205,A501)&gt;1,"ENDEREÇO DUPLICADO",IF(INDEX('Mapa de Endereços'!$G$6:$G$205,MATCH(A501,'Mapa de Endereços'!$F$6:$F$205,0))="Sim","OK",IF(INDEX('Mapa de Endereços'!$G$6:$G$205,MATCH(A501,'Mapa de Endereços'!$F$6:$F$205,0))="Não","INATIVO","ATIVO INVÁLIDO"))))),"NÃO CADASTRADO")</f>
        <v/>
      </c>
      <c r="M501" s="21">
        <f>IF(AND(A501="",G501="",H501="",I501=""),"",IF(OR(L501&lt;&gt;"OK",G501="",NOT(ISNUMBER(I501))),"Não",IF(AND(I501&gt;0,I501=INT(I501),COUNTIFS($A$6:$A$505,A501,$G$6:$G$505,G501)=1),"Sim","Não")))</f>
        <v/>
      </c>
      <c r="N501" s="21">
        <f>IF(M501&lt;&gt;"Sim","",--(COUNTIFS($G$6:G501,G501,$M$6:M501,"Sim")=1))</f>
        <v/>
      </c>
      <c r="O501" s="18">
        <f>IF(G501="","",COUNTIFS($G$6:$G$505,G501,$M$6:$M$505,"Sim"))</f>
        <v/>
      </c>
      <c r="P501" s="21">
        <f>IF(AND(A501="",G501="",H501="",I501=""),"",IF(A501="","INFORME ENDEREÇO",IF(L501&lt;&gt;"OK",L501,IF(G501="","INFORME SKU",IF(I501="","INFORME QUANTIDADE",IF(NOT(ISNUMBER(I501)),"QUANTIDADE INVÁLIDA",IF(OR(I501&lt;=0,I501&lt;&gt;INT(I501)),"QUANTIDADE INVÁLIDA",IF(COUNTIFS($A$6:$A$505,A501,$G$6:$G$505,G501)&gt;1,"SKU/ENDEREÇO REPETIDO",IF(O501&gt;1,"SKU ESPALHADO","OK")))))))))</f>
        <v/>
      </c>
    </row>
    <row r="502">
      <c r="A502" s="20" t="n"/>
      <c r="B502" s="21">
        <f>IFERROR(IF(OR(A502="",L502&lt;&gt;"OK"),"",INDEX('Mapa de Endereços'!$A$6:$A$205,MATCH(A502,'Mapa de Endereços'!$F$6:$F$205,0))),"")</f>
        <v/>
      </c>
      <c r="C502" s="19">
        <f>IFERROR(IF(OR(A502="",L502&lt;&gt;"OK"),"",INDEX('Mapa de Endereços'!$B$6:$B$205,MATCH(A502,'Mapa de Endereços'!$F$6:$F$205,0))),"")</f>
        <v/>
      </c>
      <c r="D502" s="19">
        <f>IFERROR(IF(OR(A502="",L502&lt;&gt;"OK"),"",INDEX('Mapa de Endereços'!$C$6:$C$205,MATCH(A502,'Mapa de Endereços'!$F$6:$F$205,0))),"")</f>
        <v/>
      </c>
      <c r="E502" s="19">
        <f>IFERROR(IF(OR(A502="",L502&lt;&gt;"OK"),"",INDEX('Mapa de Endereços'!$D$6:$D$205,MATCH(A502,'Mapa de Endereços'!$F$6:$F$205,0))),"")</f>
        <v/>
      </c>
      <c r="F502" s="19">
        <f>IFERROR(IF(OR(A502="",L502&lt;&gt;"OK"),"",INDEX('Mapa de Endereços'!$E$6:$E$205,MATCH(A502,'Mapa de Endereços'!$F$6:$F$205,0))),"")</f>
        <v/>
      </c>
      <c r="G502" s="20" t="n"/>
      <c r="H502" s="20" t="n"/>
      <c r="I502" s="22" t="n"/>
      <c r="J502" s="21">
        <f>IF(OR(A502="",G502=""),"",A502&amp;"|"&amp;G502)</f>
        <v/>
      </c>
      <c r="K502" s="19" t="n"/>
      <c r="L502" s="21">
        <f>IFERROR(IF(A502="","",IF(COUNTIF('Mapa de Endereços'!$F$6:$F$205,A502)=0,"NÃO CADASTRADO",IF(COUNTIF('Mapa de Endereços'!$F$6:$F$205,A502)&gt;1,"ENDEREÇO DUPLICADO",IF(INDEX('Mapa de Endereços'!$G$6:$G$205,MATCH(A502,'Mapa de Endereços'!$F$6:$F$205,0))="Sim","OK",IF(INDEX('Mapa de Endereços'!$G$6:$G$205,MATCH(A502,'Mapa de Endereços'!$F$6:$F$205,0))="Não","INATIVO","ATIVO INVÁLIDO"))))),"NÃO CADASTRADO")</f>
        <v/>
      </c>
      <c r="M502" s="21">
        <f>IF(AND(A502="",G502="",H502="",I502=""),"",IF(OR(L502&lt;&gt;"OK",G502="",NOT(ISNUMBER(I502))),"Não",IF(AND(I502&gt;0,I502=INT(I502),COUNTIFS($A$6:$A$505,A502,$G$6:$G$505,G502)=1),"Sim","Não")))</f>
        <v/>
      </c>
      <c r="N502" s="21">
        <f>IF(M502&lt;&gt;"Sim","",--(COUNTIFS($G$6:G502,G502,$M$6:M502,"Sim")=1))</f>
        <v/>
      </c>
      <c r="O502" s="18">
        <f>IF(G502="","",COUNTIFS($G$6:$G$505,G502,$M$6:$M$505,"Sim"))</f>
        <v/>
      </c>
      <c r="P502" s="21">
        <f>IF(AND(A502="",G502="",H502="",I502=""),"",IF(A502="","INFORME ENDEREÇO",IF(L502&lt;&gt;"OK",L502,IF(G502="","INFORME SKU",IF(I502="","INFORME QUANTIDADE",IF(NOT(ISNUMBER(I502)),"QUANTIDADE INVÁLIDA",IF(OR(I502&lt;=0,I502&lt;&gt;INT(I502)),"QUANTIDADE INVÁLIDA",IF(COUNTIFS($A$6:$A$505,A502,$G$6:$G$505,G502)&gt;1,"SKU/ENDEREÇO REPETIDO",IF(O502&gt;1,"SKU ESPALHADO","OK")))))))))</f>
        <v/>
      </c>
    </row>
    <row r="503">
      <c r="A503" s="20" t="n"/>
      <c r="B503" s="21">
        <f>IFERROR(IF(OR(A503="",L503&lt;&gt;"OK"),"",INDEX('Mapa de Endereços'!$A$6:$A$205,MATCH(A503,'Mapa de Endereços'!$F$6:$F$205,0))),"")</f>
        <v/>
      </c>
      <c r="C503" s="19">
        <f>IFERROR(IF(OR(A503="",L503&lt;&gt;"OK"),"",INDEX('Mapa de Endereços'!$B$6:$B$205,MATCH(A503,'Mapa de Endereços'!$F$6:$F$205,0))),"")</f>
        <v/>
      </c>
      <c r="D503" s="19">
        <f>IFERROR(IF(OR(A503="",L503&lt;&gt;"OK"),"",INDEX('Mapa de Endereços'!$C$6:$C$205,MATCH(A503,'Mapa de Endereços'!$F$6:$F$205,0))),"")</f>
        <v/>
      </c>
      <c r="E503" s="19">
        <f>IFERROR(IF(OR(A503="",L503&lt;&gt;"OK"),"",INDEX('Mapa de Endereços'!$D$6:$D$205,MATCH(A503,'Mapa de Endereços'!$F$6:$F$205,0))),"")</f>
        <v/>
      </c>
      <c r="F503" s="19">
        <f>IFERROR(IF(OR(A503="",L503&lt;&gt;"OK"),"",INDEX('Mapa de Endereços'!$E$6:$E$205,MATCH(A503,'Mapa de Endereços'!$F$6:$F$205,0))),"")</f>
        <v/>
      </c>
      <c r="G503" s="20" t="n"/>
      <c r="H503" s="20" t="n"/>
      <c r="I503" s="22" t="n"/>
      <c r="J503" s="21">
        <f>IF(OR(A503="",G503=""),"",A503&amp;"|"&amp;G503)</f>
        <v/>
      </c>
      <c r="K503" s="19" t="n"/>
      <c r="L503" s="21">
        <f>IFERROR(IF(A503="","",IF(COUNTIF('Mapa de Endereços'!$F$6:$F$205,A503)=0,"NÃO CADASTRADO",IF(COUNTIF('Mapa de Endereços'!$F$6:$F$205,A503)&gt;1,"ENDEREÇO DUPLICADO",IF(INDEX('Mapa de Endereços'!$G$6:$G$205,MATCH(A503,'Mapa de Endereços'!$F$6:$F$205,0))="Sim","OK",IF(INDEX('Mapa de Endereços'!$G$6:$G$205,MATCH(A503,'Mapa de Endereços'!$F$6:$F$205,0))="Não","INATIVO","ATIVO INVÁLIDO"))))),"NÃO CADASTRADO")</f>
        <v/>
      </c>
      <c r="M503" s="21">
        <f>IF(AND(A503="",G503="",H503="",I503=""),"",IF(OR(L503&lt;&gt;"OK",G503="",NOT(ISNUMBER(I503))),"Não",IF(AND(I503&gt;0,I503=INT(I503),COUNTIFS($A$6:$A$505,A503,$G$6:$G$505,G503)=1),"Sim","Não")))</f>
        <v/>
      </c>
      <c r="N503" s="21">
        <f>IF(M503&lt;&gt;"Sim","",--(COUNTIFS($G$6:G503,G503,$M$6:M503,"Sim")=1))</f>
        <v/>
      </c>
      <c r="O503" s="18">
        <f>IF(G503="","",COUNTIFS($G$6:$G$505,G503,$M$6:$M$505,"Sim"))</f>
        <v/>
      </c>
      <c r="P503" s="21">
        <f>IF(AND(A503="",G503="",H503="",I503=""),"",IF(A503="","INFORME ENDEREÇO",IF(L503&lt;&gt;"OK",L503,IF(G503="","INFORME SKU",IF(I503="","INFORME QUANTIDADE",IF(NOT(ISNUMBER(I503)),"QUANTIDADE INVÁLIDA",IF(OR(I503&lt;=0,I503&lt;&gt;INT(I503)),"QUANTIDADE INVÁLIDA",IF(COUNTIFS($A$6:$A$505,A503,$G$6:$G$505,G503)&gt;1,"SKU/ENDEREÇO REPETIDO",IF(O503&gt;1,"SKU ESPALHADO","OK")))))))))</f>
        <v/>
      </c>
    </row>
    <row r="504">
      <c r="A504" s="20" t="n"/>
      <c r="B504" s="21">
        <f>IFERROR(IF(OR(A504="",L504&lt;&gt;"OK"),"",INDEX('Mapa de Endereços'!$A$6:$A$205,MATCH(A504,'Mapa de Endereços'!$F$6:$F$205,0))),"")</f>
        <v/>
      </c>
      <c r="C504" s="19">
        <f>IFERROR(IF(OR(A504="",L504&lt;&gt;"OK"),"",INDEX('Mapa de Endereços'!$B$6:$B$205,MATCH(A504,'Mapa de Endereços'!$F$6:$F$205,0))),"")</f>
        <v/>
      </c>
      <c r="D504" s="19">
        <f>IFERROR(IF(OR(A504="",L504&lt;&gt;"OK"),"",INDEX('Mapa de Endereços'!$C$6:$C$205,MATCH(A504,'Mapa de Endereços'!$F$6:$F$205,0))),"")</f>
        <v/>
      </c>
      <c r="E504" s="19">
        <f>IFERROR(IF(OR(A504="",L504&lt;&gt;"OK"),"",INDEX('Mapa de Endereços'!$D$6:$D$205,MATCH(A504,'Mapa de Endereços'!$F$6:$F$205,0))),"")</f>
        <v/>
      </c>
      <c r="F504" s="19">
        <f>IFERROR(IF(OR(A504="",L504&lt;&gt;"OK"),"",INDEX('Mapa de Endereços'!$E$6:$E$205,MATCH(A504,'Mapa de Endereços'!$F$6:$F$205,0))),"")</f>
        <v/>
      </c>
      <c r="G504" s="20" t="n"/>
      <c r="H504" s="20" t="n"/>
      <c r="I504" s="22" t="n"/>
      <c r="J504" s="21">
        <f>IF(OR(A504="",G504=""),"",A504&amp;"|"&amp;G504)</f>
        <v/>
      </c>
      <c r="K504" s="19" t="n"/>
      <c r="L504" s="21">
        <f>IFERROR(IF(A504="","",IF(COUNTIF('Mapa de Endereços'!$F$6:$F$205,A504)=0,"NÃO CADASTRADO",IF(COUNTIF('Mapa de Endereços'!$F$6:$F$205,A504)&gt;1,"ENDEREÇO DUPLICADO",IF(INDEX('Mapa de Endereços'!$G$6:$G$205,MATCH(A504,'Mapa de Endereços'!$F$6:$F$205,0))="Sim","OK",IF(INDEX('Mapa de Endereços'!$G$6:$G$205,MATCH(A504,'Mapa de Endereços'!$F$6:$F$205,0))="Não","INATIVO","ATIVO INVÁLIDO"))))),"NÃO CADASTRADO")</f>
        <v/>
      </c>
      <c r="M504" s="21">
        <f>IF(AND(A504="",G504="",H504="",I504=""),"",IF(OR(L504&lt;&gt;"OK",G504="",NOT(ISNUMBER(I504))),"Não",IF(AND(I504&gt;0,I504=INT(I504),COUNTIFS($A$6:$A$505,A504,$G$6:$G$505,G504)=1),"Sim","Não")))</f>
        <v/>
      </c>
      <c r="N504" s="21">
        <f>IF(M504&lt;&gt;"Sim","",--(COUNTIFS($G$6:G504,G504,$M$6:M504,"Sim")=1))</f>
        <v/>
      </c>
      <c r="O504" s="18">
        <f>IF(G504="","",COUNTIFS($G$6:$G$505,G504,$M$6:$M$505,"Sim"))</f>
        <v/>
      </c>
      <c r="P504" s="21">
        <f>IF(AND(A504="",G504="",H504="",I504=""),"",IF(A504="","INFORME ENDEREÇO",IF(L504&lt;&gt;"OK",L504,IF(G504="","INFORME SKU",IF(I504="","INFORME QUANTIDADE",IF(NOT(ISNUMBER(I504)),"QUANTIDADE INVÁLIDA",IF(OR(I504&lt;=0,I504&lt;&gt;INT(I504)),"QUANTIDADE INVÁLIDA",IF(COUNTIFS($A$6:$A$505,A504,$G$6:$G$505,G504)&gt;1,"SKU/ENDEREÇO REPETIDO",IF(O504&gt;1,"SKU ESPALHADO","OK")))))))))</f>
        <v/>
      </c>
    </row>
    <row r="505">
      <c r="A505" s="20" t="n"/>
      <c r="B505" s="21">
        <f>IFERROR(IF(OR(A505="",L505&lt;&gt;"OK"),"",INDEX('Mapa de Endereços'!$A$6:$A$205,MATCH(A505,'Mapa de Endereços'!$F$6:$F$205,0))),"")</f>
        <v/>
      </c>
      <c r="C505" s="19">
        <f>IFERROR(IF(OR(A505="",L505&lt;&gt;"OK"),"",INDEX('Mapa de Endereços'!$B$6:$B$205,MATCH(A505,'Mapa de Endereços'!$F$6:$F$205,0))),"")</f>
        <v/>
      </c>
      <c r="D505" s="19">
        <f>IFERROR(IF(OR(A505="",L505&lt;&gt;"OK"),"",INDEX('Mapa de Endereços'!$C$6:$C$205,MATCH(A505,'Mapa de Endereços'!$F$6:$F$205,0))),"")</f>
        <v/>
      </c>
      <c r="E505" s="19">
        <f>IFERROR(IF(OR(A505="",L505&lt;&gt;"OK"),"",INDEX('Mapa de Endereços'!$D$6:$D$205,MATCH(A505,'Mapa de Endereços'!$F$6:$F$205,0))),"")</f>
        <v/>
      </c>
      <c r="F505" s="19">
        <f>IFERROR(IF(OR(A505="",L505&lt;&gt;"OK"),"",INDEX('Mapa de Endereços'!$E$6:$E$205,MATCH(A505,'Mapa de Endereços'!$F$6:$F$205,0))),"")</f>
        <v/>
      </c>
      <c r="G505" s="20" t="n"/>
      <c r="H505" s="20" t="n"/>
      <c r="I505" s="22" t="n"/>
      <c r="J505" s="21">
        <f>IF(OR(A505="",G505=""),"",A505&amp;"|"&amp;G505)</f>
        <v/>
      </c>
      <c r="K505" s="19" t="n"/>
      <c r="L505" s="21">
        <f>IFERROR(IF(A505="","",IF(COUNTIF('Mapa de Endereços'!$F$6:$F$205,A505)=0,"NÃO CADASTRADO",IF(COUNTIF('Mapa de Endereços'!$F$6:$F$205,A505)&gt;1,"ENDEREÇO DUPLICADO",IF(INDEX('Mapa de Endereços'!$G$6:$G$205,MATCH(A505,'Mapa de Endereços'!$F$6:$F$205,0))="Sim","OK",IF(INDEX('Mapa de Endereços'!$G$6:$G$205,MATCH(A505,'Mapa de Endereços'!$F$6:$F$205,0))="Não","INATIVO","ATIVO INVÁLIDO"))))),"NÃO CADASTRADO")</f>
        <v/>
      </c>
      <c r="M505" s="21">
        <f>IF(AND(A505="",G505="",H505="",I505=""),"",IF(OR(L505&lt;&gt;"OK",G505="",NOT(ISNUMBER(I505))),"Não",IF(AND(I505&gt;0,I505=INT(I505),COUNTIFS($A$6:$A$505,A505,$G$6:$G$505,G505)=1),"Sim","Não")))</f>
        <v/>
      </c>
      <c r="N505" s="21">
        <f>IF(M505&lt;&gt;"Sim","",--(COUNTIFS($G$6:G505,G505,$M$6:M505,"Sim")=1))</f>
        <v/>
      </c>
      <c r="O505" s="18">
        <f>IF(G505="","",COUNTIFS($G$6:$G$505,G505,$M$6:$M$505,"Sim"))</f>
        <v/>
      </c>
      <c r="P505" s="21">
        <f>IF(AND(A505="",G505="",H505="",I505=""),"",IF(A505="","INFORME ENDEREÇO",IF(L505&lt;&gt;"OK",L505,IF(G505="","INFORME SKU",IF(I505="","INFORME QUANTIDADE",IF(NOT(ISNUMBER(I505)),"QUANTIDADE INVÁLIDA",IF(OR(I505&lt;=0,I505&lt;&gt;INT(I505)),"QUANTIDADE INVÁLIDA",IF(COUNTIFS($A$6:$A$505,A505,$G$6:$G$505,G505)&gt;1,"SKU/ENDEREÇO REPETIDO",IF(O505&gt;1,"SKU ESPALHADO","OK")))))))))</f>
        <v/>
      </c>
    </row>
  </sheetData>
  <autoFilter ref="A5:P505"/>
  <mergeCells count="1">
    <mergeCell ref="A1:P1"/>
  </mergeCells>
  <conditionalFormatting sqref="P6:P505">
    <cfRule type="expression" priority="1" dxfId="5">
      <formula>$P6="OK"</formula>
    </cfRule>
    <cfRule type="expression" priority="2" dxfId="0">
      <formula>$P6="SKU ESPALHADO"</formula>
    </cfRule>
    <cfRule type="expression" priority="3" dxfId="1">
      <formula>AND($P6&lt;&gt;"",$P6&lt;&gt;"OK",$P6&lt;&gt;"SKU ESPALHADO")</formula>
    </cfRule>
  </conditionalFormatting>
  <conditionalFormatting sqref="I6:I505">
    <cfRule type="expression" priority="4" dxfId="1">
      <formula>AND(ISNUMBER($I6),$I6&lt;=0)</formula>
    </cfRule>
  </conditionalFormatting>
  <conditionalFormatting sqref="O6:O505">
    <cfRule type="expression" priority="5" dxfId="0">
      <formula>$O6&gt;1</formula>
    </cfRule>
  </conditionalFormatting>
  <dataValidations count="4">
    <dataValidation sqref="A6:A505" showDropDown="0" showInputMessage="0" showErrorMessage="0" allowBlank="0" type="list">
      <formula1>='Mapa de Endereços'!$F$6:$F$205</formula1>
    </dataValidation>
    <dataValidation sqref="G6:G505" showDropDown="0" showInputMessage="0" showErrorMessage="1" allowBlank="0" errorTitle="SKU inválido" error="Use até 40 caracteres e não utilize o caractere |." type="custom">
      <formula1>=OR(G6="",AND(LEN(G6)&lt;=40,ISERROR(SEARCH("|",G6))))</formula1>
    </dataValidation>
    <dataValidation sqref="H6:H505" showDropDown="0" showInputMessage="0" showErrorMessage="1" allowBlank="0" errorTitle="Descrição muito longa" error="Use até 80 caracteres para o produto." type="custom">
      <formula1>=OR(H6="",LEN(H6)&lt;=80)</formula1>
    </dataValidation>
    <dataValidation sqref="I6:I505" showDropDown="0" showInputMessage="0" showErrorMessage="1" allowBlank="0" errorTitle="Quantidade inválida" error="Informe uma quantidade inteira entre 1 e 999999." type="whole" operator="between">
      <formula1>1</formula1>
      <formula2>999999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8C8174"/>
    <outlinePr summaryBelow="1" summaryRight="1"/>
    <pageSetUpPr/>
  </sheetPr>
  <dimension ref="A1:H2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90" customWidth="1" min="2" max="2"/>
    <col width="4" customWidth="1" min="3" max="3"/>
    <col width="4" customWidth="1" min="4" max="4"/>
    <col width="4" customWidth="1" min="5" max="5"/>
    <col width="4" customWidth="1" min="6" max="6"/>
    <col hidden="1" width="13" customWidth="1" min="8" max="8"/>
  </cols>
  <sheetData>
    <row r="1" ht="28" customHeight="1">
      <c r="A1" s="1" t="inlineStr">
        <is>
          <t>Instruções de uso</t>
        </is>
      </c>
      <c r="B1" s="30" t="n"/>
      <c r="C1" s="30" t="n"/>
      <c r="D1" s="30" t="n"/>
      <c r="E1" s="30" t="n"/>
      <c r="F1" s="31" t="n"/>
      <c r="H1" t="inlineStr">
        <is>
          <t>Opções de ativo</t>
        </is>
      </c>
    </row>
    <row r="2" ht="22" customHeight="1">
      <c r="A2" s="23" t="inlineStr">
        <is>
          <t>Data da especificação</t>
        </is>
      </c>
      <c r="B2" s="32" t="n">
        <v>46271</v>
      </c>
      <c r="H2" t="inlineStr">
        <is>
          <t>Sim</t>
        </is>
      </c>
    </row>
    <row r="3" ht="22" customHeight="1">
      <c r="A3" s="25" t="inlineStr">
        <is>
          <t>Etapa</t>
        </is>
      </c>
      <c r="B3" s="25" t="inlineStr">
        <is>
          <t>Orientação</t>
        </is>
      </c>
      <c r="H3" t="inlineStr">
        <is>
          <t>Não</t>
        </is>
      </c>
    </row>
    <row r="4" ht="22" customHeight="1">
      <c r="A4" s="26" t="inlineStr">
        <is>
          <t>1</t>
        </is>
      </c>
      <c r="B4" s="26" t="inlineStr">
        <is>
          <t>Cadastre primeiro todas as posições na aba Mapa de Endereços.</t>
        </is>
      </c>
    </row>
    <row r="5" ht="22" customHeight="1">
      <c r="A5" s="27" t="inlineStr">
        <is>
          <t>2</t>
        </is>
      </c>
      <c r="B5" s="27" t="inlineStr">
        <is>
          <t>Preencha depósito, zona, rua, módulo, nível e Ativo?.</t>
        </is>
      </c>
    </row>
    <row r="6" ht="22" customHeight="1">
      <c r="A6" s="26" t="inlineStr">
        <is>
          <t>3</t>
        </is>
      </c>
      <c r="B6" s="26" t="inlineStr">
        <is>
          <t>Na aba Ocupação, selecione o código do endereço e informe SKU e quantidade.</t>
        </is>
      </c>
    </row>
    <row r="7" ht="22" customHeight="1">
      <c r="A7" s="27" t="inlineStr">
        <is>
          <t>4</t>
        </is>
      </c>
      <c r="B7" s="27" t="inlineStr">
        <is>
          <t>Consulte o Resumo para localizar posições vazias e SKUs espalhados.</t>
        </is>
      </c>
    </row>
    <row r="8" ht="22" customHeight="1">
      <c r="A8" s="26" t="inlineStr">
        <is>
          <t>5</t>
        </is>
      </c>
      <c r="B8" s="26" t="inlineStr">
        <is>
          <t>Filtre a coluna Alerta sempre que o indicador Linhas para revisar for maior que zero.</t>
        </is>
      </c>
    </row>
    <row r="9" ht="22" customHeight="1"/>
    <row r="10" ht="22" customHeight="1">
      <c r="A10" s="25" t="inlineStr">
        <is>
          <t>Termo</t>
        </is>
      </c>
      <c r="B10" s="25" t="inlineStr">
        <is>
          <t>Definição</t>
        </is>
      </c>
    </row>
    <row r="11" ht="22" customHeight="1">
      <c r="A11" s="27" t="inlineStr">
        <is>
          <t>Posição vazia</t>
        </is>
      </c>
      <c r="B11" s="27" t="inlineStr">
        <is>
          <t>Endereço ativo e válido sem qualquer registro de ocupação válido.</t>
        </is>
      </c>
    </row>
    <row r="12" ht="22" customHeight="1">
      <c r="A12" s="26" t="inlineStr">
        <is>
          <t>Posição ocupada</t>
        </is>
      </c>
      <c r="B12" s="26" t="inlineStr">
        <is>
          <t>Endereço ativo e válido com saldo válido maior que zero.</t>
        </is>
      </c>
    </row>
    <row r="13" ht="22" customHeight="1">
      <c r="A13" s="27" t="inlineStr">
        <is>
          <t>SKU espalhado</t>
        </is>
      </c>
      <c r="B13" s="27" t="inlineStr">
        <is>
          <t>SKU válido armazenado em mais de uma posição física.</t>
        </is>
      </c>
    </row>
    <row r="14" ht="22" customHeight="1">
      <c r="A14" s="26" t="inlineStr">
        <is>
          <t>Registro válido</t>
        </is>
      </c>
      <c r="B14" s="26" t="inlineStr">
        <is>
          <t>Linha com endereço ativo, SKU, quantidade inteira positiva e sem repetição do mesmo SKU no mesmo endereço.</t>
        </is>
      </c>
    </row>
    <row r="15" ht="22" customHeight="1">
      <c r="A15" s="27" t="inlineStr">
        <is>
          <t>Endereço inativo</t>
        </is>
      </c>
      <c r="B15" s="27" t="inlineStr">
        <is>
          <t>Posição mantida no cadastro, mas indisponível para novas alocações.</t>
        </is>
      </c>
    </row>
    <row r="16" ht="22" customHeight="1"/>
    <row r="17" ht="22" customHeight="1">
      <c r="A17" s="28" t="inlineStr">
        <is>
          <t>Regras de edição</t>
        </is>
      </c>
      <c r="B17" s="29" t="n"/>
    </row>
    <row r="18" ht="22" customHeight="1">
      <c r="A18" s="26" t="inlineStr">
        <is>
          <t>•</t>
        </is>
      </c>
      <c r="B18" s="26" t="inlineStr">
        <is>
          <t>Células amarelas são entradas manuais.</t>
        </is>
      </c>
    </row>
    <row r="19" ht="22" customHeight="1">
      <c r="A19" s="27" t="inlineStr">
        <is>
          <t>•</t>
        </is>
      </c>
      <c r="B19" s="27" t="inlineStr">
        <is>
          <t>Células cinzas contêm fórmulas e não devem ser sobrescritas.</t>
        </is>
      </c>
    </row>
    <row r="20" ht="22" customHeight="1">
      <c r="A20" s="26" t="inlineStr">
        <is>
          <t>•</t>
        </is>
      </c>
      <c r="B20" s="26" t="inlineStr">
        <is>
          <t>Não digite manualmente nas colunas calculadas.</t>
        </is>
      </c>
    </row>
    <row r="21" ht="22" customHeight="1">
      <c r="A21" s="27" t="inlineStr">
        <is>
          <t>•</t>
        </is>
      </c>
      <c r="B21" s="27" t="inlineStr">
        <is>
          <t>Para remover os exemplos do Mapa de Endereços, limpe apenas as colunas A:E e G.</t>
        </is>
      </c>
    </row>
    <row r="22" ht="22" customHeight="1">
      <c r="A22" s="26" t="inlineStr">
        <is>
          <t>•</t>
        </is>
      </c>
      <c r="B22" s="26" t="inlineStr">
        <is>
          <t>Para remover os exemplos da Ocupação, limpe apenas as colunas A, G, H e I.</t>
        </is>
      </c>
    </row>
    <row r="23" ht="22" customHeight="1">
      <c r="A23" s="27" t="inlineStr">
        <is>
          <t>•</t>
        </is>
      </c>
      <c r="B23" s="27" t="inlineStr">
        <is>
          <t>Não exclua as fórmulas das demais colunas.</t>
        </is>
      </c>
    </row>
    <row r="24" ht="22" customHeight="1">
      <c r="A24" s="26" t="inlineStr">
        <is>
          <t>•</t>
        </is>
      </c>
      <c r="B24" s="26" t="inlineStr">
        <is>
          <t>Se um endereço já usado for alterado no mapa, atualize também sua seleção na aba Ocupação.</t>
        </is>
      </c>
    </row>
    <row r="25" ht="22" customHeight="1">
      <c r="A25" s="27" t="inlineStr">
        <is>
          <t>•</t>
        </is>
      </c>
      <c r="B25" s="27" t="inlineStr">
        <is>
          <t>Não registre duas linhas para a mesma combinação de SKU e endereço. Consolide a quantidade em uma única linha.</t>
        </is>
      </c>
    </row>
    <row r="26" ht="22" customHeight="1"/>
    <row r="27" ht="44" customHeight="1">
      <c r="A27" s="28" t="inlineStr">
        <is>
          <t>Escopo</t>
        </is>
      </c>
      <c r="B27" s="27" t="inlineStr">
        <is>
          <t>Esta pasta controla a localização física e o saldo atual por posição. Não registra entradas, saídas, pedidos, compras, vendas, custos ou histórico de movimentação.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2026-09-06T21:36:39Z</dcterms:created>
  <dcterms:modified xmlns:dcterms="http://purl.org/dc/terms/" xmlns:xsi="http://www.w3.org/2001/XMLSchema-instance" xsi:type="dcterms:W3CDTF">2026-09-06T21:36:41+00:00Z</dcterms:modified>
</cp:coreProperties>
</file>